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ndcgroupplc.sharepoint.com/sites/FineWine/Shared Documents/"/>
    </mc:Choice>
  </mc:AlternateContent>
  <xr:revisionPtr revIDLastSave="25" documentId="8_{B9BD15E9-1658-4FCA-9FA7-47E829E8ED1B}" xr6:coauthVersionLast="47" xr6:coauthVersionMax="47" xr10:uidLastSave="{EC1086B1-82EF-4DE5-9D87-B8443A255E88}"/>
  <bookViews>
    <workbookView xWindow="28680" yWindow="-120" windowWidth="29040" windowHeight="15840" xr2:uid="{39C5E388-B88D-4207-8027-A7E1FBE7464F}"/>
  </bookViews>
  <sheets>
    <sheet name="Fine Wine" sheetId="1" r:id="rId1"/>
    <sheet name="Historical SKUs" sheetId="6" state="hidden" r:id="rId2"/>
    <sheet name="Order Form " sheetId="2" r:id="rId3"/>
    <sheet name="Fine Wine (2)" sheetId="4" state="hidden" r:id="rId4"/>
  </sheets>
  <definedNames>
    <definedName name="_xlnm._FilterDatabase" localSheetId="0" hidden="1">'Fine Wine'!$A$3:$N$432</definedName>
    <definedName name="_xlnm._FilterDatabase" localSheetId="3" hidden="1">'Fine Wine (2)'!$E$3:$N$379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E11" i="2"/>
  <c r="E12" i="2"/>
  <c r="E13" i="2"/>
  <c r="E14" i="2"/>
  <c r="E15" i="2"/>
  <c r="E16" i="2"/>
  <c r="E17" i="2"/>
  <c r="E18" i="2"/>
  <c r="G18" i="2" s="1"/>
  <c r="E19" i="2"/>
  <c r="E20" i="2"/>
  <c r="E21" i="2"/>
  <c r="E22" i="2"/>
  <c r="E23" i="2"/>
  <c r="E24" i="2"/>
  <c r="E25" i="2"/>
  <c r="E26" i="2"/>
  <c r="G26" i="2" s="1"/>
  <c r="E27" i="2"/>
  <c r="E28" i="2"/>
  <c r="E29" i="2"/>
  <c r="E30" i="2"/>
  <c r="E31" i="2"/>
  <c r="E32" i="2"/>
  <c r="E33" i="2"/>
  <c r="E34" i="2"/>
  <c r="G34" i="2" s="1"/>
  <c r="E35" i="2"/>
  <c r="E36" i="2"/>
  <c r="E37" i="2"/>
  <c r="E38" i="2"/>
  <c r="E39" i="2"/>
  <c r="E40" i="2"/>
  <c r="E41" i="2"/>
  <c r="E42" i="2"/>
  <c r="G42" i="2" s="1"/>
  <c r="E43" i="2"/>
  <c r="E44" i="2"/>
  <c r="G44" i="2" s="1"/>
  <c r="E45" i="2"/>
  <c r="E46" i="2"/>
  <c r="E47" i="2"/>
  <c r="E48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E10" i="2"/>
  <c r="G10" i="2" s="1"/>
  <c r="D10" i="2"/>
  <c r="B10" i="2"/>
  <c r="G40" i="2"/>
  <c r="G11" i="2"/>
  <c r="G12" i="2"/>
  <c r="G13" i="2"/>
  <c r="G14" i="2"/>
  <c r="G15" i="2"/>
  <c r="G16" i="2"/>
  <c r="G17" i="2"/>
  <c r="G19" i="2"/>
  <c r="G20" i="2"/>
  <c r="G21" i="2"/>
  <c r="G22" i="2"/>
  <c r="G23" i="2"/>
  <c r="G24" i="2"/>
  <c r="G25" i="2"/>
  <c r="G27" i="2"/>
  <c r="G28" i="2"/>
  <c r="G29" i="2"/>
  <c r="G30" i="2"/>
  <c r="G31" i="2"/>
  <c r="G32" i="2"/>
  <c r="G33" i="2"/>
  <c r="G35" i="2"/>
  <c r="G36" i="2"/>
  <c r="G37" i="2"/>
  <c r="G38" i="2"/>
  <c r="G39" i="2"/>
  <c r="G41" i="2"/>
  <c r="G43" i="2"/>
  <c r="G45" i="2"/>
  <c r="G46" i="2"/>
  <c r="G47" i="2"/>
  <c r="G48" i="2"/>
</calcChain>
</file>

<file path=xl/sharedStrings.xml><?xml version="1.0" encoding="utf-8"?>
<sst xmlns="http://schemas.openxmlformats.org/spreadsheetml/2006/main" count="6491" uniqueCount="626">
  <si>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</si>
  <si>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</si>
  <si>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</si>
  <si>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</si>
  <si>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</si>
  <si>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</si>
  <si>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</si>
  <si>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</si>
  <si>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</si>
  <si>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</si>
  <si>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</si>
  <si>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Lead time</t>
  </si>
  <si>
    <t>Comments</t>
  </si>
  <si>
    <t>New</t>
  </si>
  <si>
    <t>Chateau Beaumont Haut Medoc 2016</t>
  </si>
  <si>
    <t>Haut-Medoc</t>
  </si>
  <si>
    <t>Bordeaux</t>
  </si>
  <si>
    <t>France</t>
  </si>
  <si>
    <t>Red</t>
  </si>
  <si>
    <t>Immediate</t>
  </si>
  <si>
    <t>Bordeaux Collection</t>
  </si>
  <si>
    <t>Chateau Clerc-Milon Pauillac 2015</t>
  </si>
  <si>
    <t>Pauilliac</t>
  </si>
  <si>
    <t>Chateau Duhart-Milon Pauillac 2007</t>
  </si>
  <si>
    <t>Chateau Pichon Baron, Pauillac, 2015</t>
  </si>
  <si>
    <t>75 cl x 6</t>
  </si>
  <si>
    <t>Champagne Lacourte Godbillon Mont Ame - Migerats 2016</t>
  </si>
  <si>
    <t>Champagne</t>
  </si>
  <si>
    <t xml:space="preserve">France                        </t>
  </si>
  <si>
    <t>White</t>
  </si>
  <si>
    <t>Caro Malbec Cabernet Sauvignon 2017</t>
  </si>
  <si>
    <t>Mendoza</t>
  </si>
  <si>
    <t>Argentina</t>
  </si>
  <si>
    <t>immediate</t>
  </si>
  <si>
    <t>Catena Adrianna Fortuna Terrae Malbec (Wooden Presentation Case) 2018</t>
  </si>
  <si>
    <t>75 cl x 3</t>
  </si>
  <si>
    <t>Case Purchase Only. Pricing stated is full case price</t>
  </si>
  <si>
    <t>Catena Adrianna Vineyard Fortuna Terrae Malbec 2019</t>
  </si>
  <si>
    <t>2018</t>
  </si>
  <si>
    <t>Catena Adrianna Vineyard River Malbec (Wooden Presentation Case) 2018</t>
  </si>
  <si>
    <t>Catena Adrianna Vineyard River Malbec (Wooden Presentation Case) 2019</t>
  </si>
  <si>
    <t>2019</t>
  </si>
  <si>
    <t>6 lt x 1</t>
  </si>
  <si>
    <t>Catena Adrianna Vineyard River Malbec 2019</t>
  </si>
  <si>
    <t>3 lt x 1</t>
  </si>
  <si>
    <t>Catena Zapata Argentino Malbec 2019 600cl</t>
  </si>
  <si>
    <t>Catena Zapata Argentino Malbec 2020 600cl</t>
  </si>
  <si>
    <t>Catena Zapata Chardonnay White Bones (Wooden Presentation Case) 2020</t>
  </si>
  <si>
    <t>Catena Zapata Chardonnay White Bones (Wooden Presentation Case) 2021</t>
  </si>
  <si>
    <t>Catena Zapata Chardonnay White Stones (Wooden Presentation Box) 2020</t>
  </si>
  <si>
    <t>2021</t>
  </si>
  <si>
    <t>Catena Zapata Chardonnay White Stones (Wooden Presentation Box) 2021</t>
  </si>
  <si>
    <t>Catena Zapata Chardonnay White Stones 2019</t>
  </si>
  <si>
    <t>Catena Zapata Malbec Argentino 2019</t>
  </si>
  <si>
    <t>2020</t>
  </si>
  <si>
    <t>Catena Zapata Malbec Argentino 2020</t>
  </si>
  <si>
    <t>Catena Zapata Malbec Nicasia (Wooden Presentation Case) 2018</t>
  </si>
  <si>
    <t>2017</t>
  </si>
  <si>
    <t>Gran Enemigo Chacayes 2017</t>
  </si>
  <si>
    <t>Gran Enemigo El Cepillo 2017</t>
  </si>
  <si>
    <t>Gran Enemigo Red Blend 2017</t>
  </si>
  <si>
    <t>Gran Enemigo Single Vineyard Agrelo Cabernet Franc 2018, Valle de Uco</t>
  </si>
  <si>
    <t>1.5 lt x 1</t>
  </si>
  <si>
    <t>Nicolas Catena Zapata 2000</t>
  </si>
  <si>
    <t>Nicolas Catena Zapata 2002</t>
  </si>
  <si>
    <t>2003</t>
  </si>
  <si>
    <t>Nicolas Catena Zapata 2003</t>
  </si>
  <si>
    <t>Nicolas Catena Zapata 2004</t>
  </si>
  <si>
    <t>2004</t>
  </si>
  <si>
    <t>2010</t>
  </si>
  <si>
    <t>Nicolas Catena Zapata 2010</t>
  </si>
  <si>
    <t>2016</t>
  </si>
  <si>
    <t>Nicolas Catena Zapata 2016</t>
  </si>
  <si>
    <t>Nicolas Catena Zapata 2019</t>
  </si>
  <si>
    <t>Catena Adrianna Vineyard River Malbec 2020</t>
  </si>
  <si>
    <t xml:space="preserve">Mendoza                       </t>
  </si>
  <si>
    <t>Catena Adrianna Vineyard River Stones Malbec 2017</t>
  </si>
  <si>
    <t>Catena Zapata Chardonnay White Bones 2020</t>
  </si>
  <si>
    <t>Uco Valley</t>
  </si>
  <si>
    <t>Catena Zapata Chardonnay White Stones 2020</t>
  </si>
  <si>
    <t>Catena Zapata Malbec Nicasia 2019</t>
  </si>
  <si>
    <t>El Gran Enemigo Chacayes Cabernet Franc 2017</t>
  </si>
  <si>
    <t xml:space="preserve">Uco Valley                    </t>
  </si>
  <si>
    <t>El Gran Enemigo El Cepillo Cabernet Franc 2017</t>
  </si>
  <si>
    <t>El Gran Enemigo Gualtallary Cabernet Franc 2017</t>
  </si>
  <si>
    <t>Gran Enemigo Single Vineyard El Cepillo Cabernet Franc 2018, Valle de Uco</t>
  </si>
  <si>
    <t>Mount Langi Ghiran Langi Shiraz 2019</t>
  </si>
  <si>
    <t>Grampians</t>
  </si>
  <si>
    <t>Victoria</t>
  </si>
  <si>
    <t>Australia</t>
  </si>
  <si>
    <t>Mount Langi Ghiran Shiraz 2017</t>
  </si>
  <si>
    <t>Yering Station Reserve Chardonnay 2019</t>
  </si>
  <si>
    <t>Yarra Valley</t>
  </si>
  <si>
    <t>Xanadu Estate Cabernet Sauvignon 2014</t>
  </si>
  <si>
    <t>Margaret River</t>
  </si>
  <si>
    <t>Western Australia</t>
  </si>
  <si>
    <t>Xanadu Reserve Cabernet Sauvignon 2019</t>
  </si>
  <si>
    <t>Markus Huber Ried Berg Gruner Veltliner Erste Lage 2021</t>
  </si>
  <si>
    <t>Traisental Valley</t>
  </si>
  <si>
    <t>Niederosterreich</t>
  </si>
  <si>
    <t>Austria</t>
  </si>
  <si>
    <t>Markus Huber Ried Berg Riesling Erste Lage 2021</t>
  </si>
  <si>
    <t xml:space="preserve">Markus Huber Ried Rothenberg Riesling Erste Lage 2021                                                                                                 </t>
  </si>
  <si>
    <t xml:space="preserve">AUSTRIA                       </t>
  </si>
  <si>
    <t xml:space="preserve">Markus Huber Ried Zwirch Gruner Veltliner Erste Lage 2021                                                                                             </t>
  </si>
  <si>
    <t>Checkmate Attack Chardonnay 2015</t>
  </si>
  <si>
    <t>Okanagan Valley</t>
  </si>
  <si>
    <t>British Columbia</t>
  </si>
  <si>
    <t>Canada</t>
  </si>
  <si>
    <t>Checkmate Attack Chardonnay 2019</t>
  </si>
  <si>
    <t>Checkmate Opening Gambit Merlot 2019</t>
  </si>
  <si>
    <t>Mission Hill Oculus Merlot Cab Franc-Sauvignon 2019, Canada</t>
  </si>
  <si>
    <t>VIK La Piu Belle Carmenere 2021, Cachapoal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</si>
  <si>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</si>
  <si>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</si>
  <si>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</si>
  <si>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</si>
  <si>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</si>
  <si>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</si>
  <si>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</si>
  <si>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Sagrada Familia 2020</t>
  </si>
  <si>
    <t>Curicó Valley</t>
  </si>
  <si>
    <t xml:space="preserve">75 cl x 6   </t>
  </si>
  <si>
    <t>Caballo Loco Grand Cru Maipo 2020</t>
  </si>
  <si>
    <t xml:space="preserve">Maipo Valley                  </t>
  </si>
  <si>
    <t>Maipo Valley</t>
  </si>
  <si>
    <t>Chateau Changyu Moser XV Grand Vin Cabernet Sauvignon Ningxia 2016</t>
  </si>
  <si>
    <t>Ningxia</t>
  </si>
  <si>
    <t>China</t>
  </si>
  <si>
    <t>Chateau Changyu Moser XV Purple Air Comes from the East</t>
  </si>
  <si>
    <t>Ao Yun 2015</t>
  </si>
  <si>
    <t>Yunnan</t>
  </si>
  <si>
    <t>Ao Yun 2019</t>
  </si>
  <si>
    <t>Ridgeview Blanc de Blancs Brut 2008</t>
  </si>
  <si>
    <t>Sussex</t>
  </si>
  <si>
    <t>England</t>
  </si>
  <si>
    <t>Nyetimber Tillington Single Vineyard 2013</t>
  </si>
  <si>
    <t>West Sussex</t>
  </si>
  <si>
    <t>50cl x 6</t>
  </si>
  <si>
    <t>Aile d'Argent Blanc 2021</t>
  </si>
  <si>
    <t>Anthologie de Marjosse Cuvee Chardonneret Chardonnay 2019</t>
  </si>
  <si>
    <t>Anthologie de Marjosse Cuvee Gros Bec Malbec 2019</t>
  </si>
  <si>
    <t>Anthologie de Marjosse Cuvee Hirondelle Muscatelle 2019</t>
  </si>
  <si>
    <t>Château Climens Asphodele 2020</t>
  </si>
  <si>
    <t>Château Climens Lilium 2022, Organic</t>
  </si>
  <si>
    <t>Chateau Marjosse Bordeaux Blanc 2020</t>
  </si>
  <si>
    <t xml:space="preserve">Chateau Marjosse Red 2018 </t>
  </si>
  <si>
    <t xml:space="preserve">Les Grand Vins Blanc Sec de Chateau Guiraud 2020
</t>
  </si>
  <si>
    <t>Lions de Suduiraut Blanc Sec 2022</t>
  </si>
  <si>
    <t>Chateau Beaumont 2016</t>
  </si>
  <si>
    <t>Chateau Beaumont Haut-Medoc 2010</t>
  </si>
  <si>
    <t>Chateau La Lagune 2012</t>
  </si>
  <si>
    <t>75 cl x 12</t>
  </si>
  <si>
    <t>Chateau La Lagune Haut Medoc 2015</t>
  </si>
  <si>
    <t>Chateau Lanessan Haut-Medoc 2008</t>
  </si>
  <si>
    <t>Chateau Peyrabon 2011</t>
  </si>
  <si>
    <t xml:space="preserve">Chateau Peyrabon 2016 150cl MAGNUM                                                                                                           </t>
  </si>
  <si>
    <t>1.5 lt x 6</t>
  </si>
  <si>
    <t>Chateau Peyrabon Haut Medoc 2012 MAGNUM</t>
  </si>
  <si>
    <t>Chateau Potensac, Haut Medoc, 2008 MAGNUM</t>
  </si>
  <si>
    <t>Moulin La Lagune Haut Medoc 2014</t>
  </si>
  <si>
    <t>Alto de Cantenac Brown 2021</t>
  </si>
  <si>
    <t>Margaux</t>
  </si>
  <si>
    <t>2012</t>
  </si>
  <si>
    <t>Brio de Cantenac Brown 2012</t>
  </si>
  <si>
    <t>Chateau Cantenac Brown 2012</t>
  </si>
  <si>
    <t>Chateau Potensac 2005</t>
  </si>
  <si>
    <t>Medoc</t>
  </si>
  <si>
    <t xml:space="preserve">Chateau Potensac 2006                                                                                                                                 </t>
  </si>
  <si>
    <t xml:space="preserve">Chateau Mauvesin Barton 2012 </t>
  </si>
  <si>
    <t>Moulis en Medoc</t>
  </si>
  <si>
    <t>Baron Philippe de Rothschild Chateau d'Armailhac Pauillac 2006 150cl</t>
  </si>
  <si>
    <t>Pauillac</t>
  </si>
  <si>
    <t>Carruades de Lafite 2010</t>
  </si>
  <si>
    <t>1.5 lt x 3</t>
  </si>
  <si>
    <t>Carruades de Lafite Pauillac 2016 75cl</t>
  </si>
  <si>
    <t>Carruades de Lafite, Pauillac, 2005</t>
  </si>
  <si>
    <t>Carruades de Lafite, Pauillac, 2005 MAGNUM</t>
  </si>
  <si>
    <t>2001</t>
  </si>
  <si>
    <t>Chateau Armailhac Pauillac 2001</t>
  </si>
  <si>
    <t>Chateau Armailhac Pauillac 2011</t>
  </si>
  <si>
    <t xml:space="preserve">Chateau Batailley 2017 </t>
  </si>
  <si>
    <t>Chateau Clerc Milon 2007</t>
  </si>
  <si>
    <t xml:space="preserve">Chateau Clerc Milon 2007 </t>
  </si>
  <si>
    <t>2015</t>
  </si>
  <si>
    <t>Chateau d'Armailhac 2011</t>
  </si>
  <si>
    <t>Chateau d'Armailhac 2014</t>
  </si>
  <si>
    <t>Chateau d'Armailhac 2016</t>
  </si>
  <si>
    <t>Chateau Duhart-Milon, Pauillac, 2008</t>
  </si>
  <si>
    <t>Chateau Lafite Rothschild 1998</t>
  </si>
  <si>
    <t>Chateau Lafite Rothschild 2002</t>
  </si>
  <si>
    <t>Chateau Lafite Rothschild, Pauillac, 2002</t>
  </si>
  <si>
    <t>Chateau Lafite Rothschild, Pauillac, 2002 MAGNUM</t>
  </si>
  <si>
    <t>Chateau Lafite Rothschild, Pauillac, 2004</t>
  </si>
  <si>
    <t>Chateau Lafite Rothschild, Pauillac, 2004 MAGNUM</t>
  </si>
  <si>
    <t>Chateau Lynch Bages Pauillac 2014</t>
  </si>
  <si>
    <t>Chateau Lynch Moussas Pauillac 2010</t>
  </si>
  <si>
    <t>Chateau Lynch-Bages Pauillac 2015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</si>
  <si>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</si>
  <si>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</si>
  <si>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</si>
  <si>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</si>
  <si>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2006</t>
  </si>
  <si>
    <t>Chateau Mouton Rothschild 2011</t>
  </si>
  <si>
    <t>Chateau Mouton Rothschild Pauillac 2006</t>
  </si>
  <si>
    <t>Chateau Mouton Rothschild Pauillac 2008</t>
  </si>
  <si>
    <t>Chateau Mouton Rothschild Pauillac 2014</t>
  </si>
  <si>
    <t>Chateau Pedesclaux 2016</t>
  </si>
  <si>
    <t>Chateau Pichon Baron, Pauillac, 2011 MAGNUM</t>
  </si>
  <si>
    <t>Chateau Pichon Baron, Pauillac, 2012 MAGNUM</t>
  </si>
  <si>
    <t>Chateau Pichon-Longueville Baron Les Tourelles de Longueville 2011</t>
  </si>
  <si>
    <t>Chateau Pichon-Longueville Baron Les Tourelles de Longueville 2015 MAGNUM</t>
  </si>
  <si>
    <t>Chateau Pichon-Longueville Baron Les Tourelles de Longueville 2017</t>
  </si>
  <si>
    <t>Le Petit Mouton de Mouton Rothschild 2016</t>
  </si>
  <si>
    <t xml:space="preserve">Pastourelle de Clerc Milon 2012 </t>
  </si>
  <si>
    <t>Pastourelle de Clerc Milon Pauillac 2016</t>
  </si>
  <si>
    <t>Petit Mouton, Pauillac, 2015</t>
  </si>
  <si>
    <t>Petite Mouton de Mouton Rothschild 2010</t>
  </si>
  <si>
    <t>Petite Mouton de Mouton Rothschild 2014</t>
  </si>
  <si>
    <t>Chateau Carbonnieux Blanc Pessac Leognan 2019</t>
  </si>
  <si>
    <t>Pessac-Leognan</t>
  </si>
  <si>
    <t>Chateau Carbonnieux Blanc Pessac Leognan 2021</t>
  </si>
  <si>
    <t>Chateau Haut Bailly, Pessac Leognan, 2011</t>
  </si>
  <si>
    <t>Chateau Haut-Bailly 2008</t>
  </si>
  <si>
    <t>Chateau Smith Haut Lafitte Rouge, Pessac-Leognan, 2010</t>
  </si>
  <si>
    <t xml:space="preserve">La Parde de Haut Bailly 2016                                                                                                                          </t>
  </si>
  <si>
    <t>Le Petit Haut Lafitte Blanc Pessac Leognan 2020</t>
  </si>
  <si>
    <t>Le Petit Haut Lafitte Rouge Pessac-Leognan 2015</t>
  </si>
  <si>
    <t>Pessac-Leognan de Haut-Bailly 2016</t>
  </si>
  <si>
    <t>Pessac-Leognan de Haut-Bailly 2017</t>
  </si>
  <si>
    <t xml:space="preserve">Benjamin de Beauregard 2017                                                                                                                   </t>
  </si>
  <si>
    <t xml:space="preserve">Pomerol &amp; Satellites          </t>
  </si>
  <si>
    <t>Chateau Clinet 'By Clinet', Pomerol 2018</t>
  </si>
  <si>
    <t>Chateau Clinet Pomerol 2011</t>
  </si>
  <si>
    <t>Chateau Clinet Pomerol 2013</t>
  </si>
  <si>
    <t>Chateau La Gravette de Certan Pomerol 2016</t>
  </si>
  <si>
    <t>Chateau L'Evangile Pomerol 2012</t>
  </si>
  <si>
    <t>Chateau l'Evangile, Pomerol, 2012 MAGNUM</t>
  </si>
  <si>
    <t>Mondot de Troplong Mondot 2011</t>
  </si>
  <si>
    <t>Saint-Émilion</t>
  </si>
  <si>
    <t>Dame de Montrose St Estephe 2007 150cl</t>
  </si>
  <si>
    <t>Saint-Estephe</t>
  </si>
  <si>
    <t>Chateau Coutet 1989</t>
  </si>
  <si>
    <t xml:space="preserve">Sauternes &amp; Barsac            </t>
  </si>
  <si>
    <t>Chateau Coutet 2007</t>
  </si>
  <si>
    <t>Château Doisy Daëne, Barsac</t>
  </si>
  <si>
    <t>Sweet</t>
  </si>
  <si>
    <t>Chateau d'Yquem 2001 150cl MAGNUM</t>
  </si>
  <si>
    <t>Chateau d'Yquem 2006 37.5cl HALVES</t>
  </si>
  <si>
    <t>37.5cl x 12</t>
  </si>
  <si>
    <t>Château Guiraud Sauternes 2006 HALVES</t>
  </si>
  <si>
    <t>Chateau Suduiraut, Sauternes, 2006 HALVES</t>
  </si>
  <si>
    <t>Petit Guiraud Sauternes 2016</t>
  </si>
  <si>
    <t>Petit Guiraud Sauternes 2020</t>
  </si>
  <si>
    <t>Petit Guiraud Sauternes 2020 HALVES</t>
  </si>
  <si>
    <t>S de Suduiraut Blanc Sec 2015</t>
  </si>
  <si>
    <t>S de Suduiraut Blanc Sec 2019</t>
  </si>
  <si>
    <t>Chateau de Fonbel St Emilion Grand Cru 2012</t>
  </si>
  <si>
    <t>St Emilion</t>
  </si>
  <si>
    <t>Chateau Figeac 2015</t>
  </si>
  <si>
    <t>Chateau Figeac, Saint-Emilion Grand Cru, France 2009 75cl</t>
  </si>
  <si>
    <t>Chateau Pavie 2008</t>
  </si>
  <si>
    <t>Chateau Petit-Figeac, Saint-Emilion, France 2018 75cl</t>
  </si>
  <si>
    <t>Carillon d'Angelus, St Emilion, 2012</t>
  </si>
  <si>
    <t xml:space="preserve">St Emilion </t>
  </si>
  <si>
    <t>Carillon de l'Angelus 2015</t>
  </si>
  <si>
    <t>Chateau Angelus, St Emilion, 2014</t>
  </si>
  <si>
    <t>Chateau Beau-Sejour-Becot, St Emilion, 2014</t>
  </si>
  <si>
    <t>Chateau de Fonbel St Emilion Grand Cru 2016</t>
  </si>
  <si>
    <t>Chateau Troplong Mondot 2006</t>
  </si>
  <si>
    <t>Chateau Troplong Mondot 2011</t>
  </si>
  <si>
    <t>2014</t>
  </si>
  <si>
    <t>Murmure de Larcis Ducasse St Emilion 2014</t>
  </si>
  <si>
    <t>Petit Cheval 2011</t>
  </si>
  <si>
    <t>Petit Figeac, St Emilion, 2016</t>
  </si>
  <si>
    <t>Chateau Cos D’Estournel St Estephe 2012</t>
  </si>
  <si>
    <t>St Estephe</t>
  </si>
  <si>
    <t>Chateau Cos D’Estournel St Estephe 2014</t>
  </si>
  <si>
    <t>Chateau Cos d'Estournel Blanc 2015</t>
  </si>
  <si>
    <t>Chateau Cos d'Estournel Blanc 2017</t>
  </si>
  <si>
    <t>Chateau Cos d'Estournel Blanc 2019</t>
  </si>
  <si>
    <t>Château Montrose St Estephe 1998 Wooden Case</t>
  </si>
  <si>
    <t>Chateau Ormes de Pez 2016</t>
  </si>
  <si>
    <t>Chateau Phelan Segur, St Estephe, 2011</t>
  </si>
  <si>
    <t>2011</t>
  </si>
  <si>
    <t>Chateau Phelan Segur, St Estephe, 2012 MAGNUM</t>
  </si>
  <si>
    <t xml:space="preserve">Chateau Tronquoy Lalande 2015 </t>
  </si>
  <si>
    <t>Dame de Montrose St Estephe 2015</t>
  </si>
  <si>
    <t>Frank Phelan St Estephe 2018 75cl</t>
  </si>
  <si>
    <t>La Dame de Montrose St Estephe 2007 Wooden Box</t>
  </si>
  <si>
    <t>La Dame de Montrose St Estephe 2015 Wooden Case</t>
  </si>
  <si>
    <t>Les Pagodes De Cos 2015</t>
  </si>
  <si>
    <t>Pagodes de Cos D’Estournel St Estephe 2006</t>
  </si>
  <si>
    <t>Rosé</t>
  </si>
  <si>
    <t>Tronquoy Lalande St-Estephe 2017</t>
  </si>
  <si>
    <t>Château Beychevelle St Julien 2008 Wooden Box</t>
  </si>
  <si>
    <t>St Julien</t>
  </si>
  <si>
    <t>Chateau Beychevelle, Saint-Julien 2014</t>
  </si>
  <si>
    <t>Chateau Gruaud Larose St Julien 1989</t>
  </si>
  <si>
    <t xml:space="preserve">Chateau Lagrange St Julien 2015								
</t>
  </si>
  <si>
    <t>Chateau Langoa Barton 2006</t>
  </si>
  <si>
    <t>Chateau Leoville Las Cases, St Julien, 2001</t>
  </si>
  <si>
    <t>Clos du Marquis 2008</t>
  </si>
  <si>
    <t xml:space="preserve">Clos du Marquis 2011                                                                                                                </t>
  </si>
  <si>
    <t>Fiefs de Lagrange 2017</t>
  </si>
  <si>
    <t>Reserve de Leoville Barton 2017</t>
  </si>
  <si>
    <t>Morgon 'Cuvee Marcel Lapierre' Marcel Lapierre 2022</t>
  </si>
  <si>
    <t>Beaujolais</t>
  </si>
  <si>
    <t>Burgundy</t>
  </si>
  <si>
    <t>Beaune 1er Cru Champs Pimont Francois Millet et Fils</t>
  </si>
  <si>
    <t>Beaune</t>
  </si>
  <si>
    <t>Beaune 1er Cru Champs Pimont Francois Millet et Fils 2019</t>
  </si>
  <si>
    <t>Beaune 1er Cru Clos des Mouches Domaine Nicolas Rossignol 2017</t>
  </si>
  <si>
    <t>Beaune Clos des Aigrots 1er Cru Domaine Michel Lafarge 2011</t>
  </si>
  <si>
    <t>Bourgogne Rouge les Rues Domaine Francois Millet</t>
  </si>
  <si>
    <t>Maison Folly Bourgogne Chardonnay Vielles Vignes 2017 75cl</t>
  </si>
  <si>
    <t>La Chablisienne Chablis Grand Cru Chateau Les Grenouilles 2018</t>
  </si>
  <si>
    <t>Chablis</t>
  </si>
  <si>
    <t>La Chablisienne Chablis Grand Cru Chateau Les Grenouilles 2020</t>
  </si>
  <si>
    <t>Chambolle-Musigny Domaine Roux 2017</t>
  </si>
  <si>
    <t>Chambolle Musigny</t>
  </si>
  <si>
    <t>Chambolle-Musigny les Foucheres Domaine Francois Millet 2018</t>
  </si>
  <si>
    <t>Chambolle-Musigny les Foucheres Domaine Francois Millet 2019</t>
  </si>
  <si>
    <t>Caroline Lestime Chassagne Montrachet Champ Derriere Blanc 2017</t>
  </si>
  <si>
    <t>Chassagne Montrachet</t>
  </si>
  <si>
    <t>Caroline Lestime Chassagne Montrachet Champ Derriere Blanc 2018</t>
  </si>
  <si>
    <t>Caroline Lestime Chassagne Montrachet Champ Derriere Blanc 2021</t>
  </si>
  <si>
    <t>Caroline Lestime Chassagne Montrachet Les Champs Gain 1er Cru 2020</t>
  </si>
  <si>
    <t>Caroline Lestime Chassagne Montrachet Maltroie 1er Cru 2017</t>
  </si>
  <si>
    <t>Chassagne-Montrachet 1er Cru Virondot Domaine Marc Morey 2019</t>
  </si>
  <si>
    <t>Chassagne-Montrachet 1er Cru Virondot Domaine Marc Morey 2020</t>
  </si>
  <si>
    <t>Mason Champy Corton Rognet Red 2020</t>
  </si>
  <si>
    <t>Corton</t>
  </si>
  <si>
    <t>POA</t>
  </si>
  <si>
    <t>Corton-Charlemagne Grand Cru Domaine Bonneau du Martray 2011</t>
  </si>
  <si>
    <t>Corton Charlemagne</t>
  </si>
  <si>
    <t>Domaine Gallois Charmes-Chambertin Grand cru 2022</t>
  </si>
  <si>
    <t>Gevrey-Chambertin</t>
  </si>
  <si>
    <t>Domaine Joseph Roty Gevrey-Chambertin 1er Cru Les Fontenys 2013</t>
  </si>
  <si>
    <t>Gevrey Chambertin Le Fourneau Francois Millet et Fils 2019</t>
  </si>
  <si>
    <t>Gevrey-Chambertin Domaine Francois Millet 2018</t>
  </si>
  <si>
    <t>Domaine Romanee-Conti Grands-Echezeaux 2003</t>
  </si>
  <si>
    <t>Grands-Echezeaux</t>
  </si>
  <si>
    <t>Pommard 1er Cru Epenots Domaine Joseph Voillot 2015</t>
  </si>
  <si>
    <t>Pommard</t>
  </si>
  <si>
    <t>Pommard Pierre Boisson 2017 Pommard Pierre Boisson 2017</t>
  </si>
  <si>
    <t>Jadot Puligny Montrachet 1er Cru Combettes 2017</t>
  </si>
  <si>
    <t>Puligny-Montrachet</t>
  </si>
  <si>
    <t>Puligny 1er Cru Folatières Domaine Alan Chavy  2018</t>
  </si>
  <si>
    <t>Puligny Montrachet 1er Cru Pucelles Domaine Marc Morey 2020</t>
  </si>
  <si>
    <t>Puligny-Montrachet 1er Cru Les Folatieres Domaine Alain Chavy 2020</t>
  </si>
  <si>
    <t>Puligny-Montrachet 1er Cru Les Referts Domaine Marc Morey 2017</t>
  </si>
  <si>
    <t>Puligny-Montrachet 1er Cru Les Referts Domaine Marc Morey 2020</t>
  </si>
  <si>
    <t>Savigny-les-Beaune 1er Cru Aux Guettes Rouge Domaine Pavelot 2017</t>
  </si>
  <si>
    <t>Savigny les Beaune</t>
  </si>
  <si>
    <t>Goulee de Cos d'Estournal 2018 75cl</t>
  </si>
  <si>
    <t>Volnay 1er Cru Clos des Angles Domaine Nicolas Rossignol 2019</t>
  </si>
  <si>
    <t>Volnay</t>
  </si>
  <si>
    <t xml:space="preserve">Volnay 1er Cru Clos des Angles Francois Millet et Fils       </t>
  </si>
  <si>
    <t>Volnay 1er Cru Clos des Angles Francois Millet et Fils 2019</t>
  </si>
  <si>
    <t>Volnay Domaine Francois Millet 2018</t>
  </si>
  <si>
    <t>Volnay Domaine Francois Millet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</si>
  <si>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</si>
  <si>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</si>
  <si>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</si>
  <si>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</si>
  <si>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</si>
  <si>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2007</t>
  </si>
  <si>
    <t>Bollinger R.D. 2007</t>
  </si>
  <si>
    <t>Champagne Lacourte Godbillon Chaillots 2016</t>
  </si>
  <si>
    <t>David Leclapart Cuvee L'Apotre Blanc de Blancs 2011</t>
  </si>
  <si>
    <t>David Leclapart Cuvee L'Astre Blanc de Noirs 2013</t>
  </si>
  <si>
    <t>Dom Perignon Rose Vintage 2005</t>
  </si>
  <si>
    <t>NV</t>
  </si>
  <si>
    <t>Palmer &amp; Co Amazone de Palmer NV</t>
  </si>
  <si>
    <t>Palmer &amp; Co Collection 1979</t>
  </si>
  <si>
    <t>75 cl x 1</t>
  </si>
  <si>
    <t>Allocation Available on Request</t>
  </si>
  <si>
    <t>Palmer &amp; Co Collection 1996</t>
  </si>
  <si>
    <t>Palmer &amp; Co Collection 2000</t>
  </si>
  <si>
    <t>Palmer &amp; Co Collection Blanc de Blancs 1987</t>
  </si>
  <si>
    <t>Palmer &amp; Co Grands Terroirs 2003</t>
  </si>
  <si>
    <t>Pol Roger Cuvee Winston Churchill 2012</t>
  </si>
  <si>
    <t>Pol Roger Cuvee Winston Churchill 2013</t>
  </si>
  <si>
    <t>Pommery Cuvee Louise Rose 2000</t>
  </si>
  <si>
    <t>R. Pouillon &amp; Fils Blanchiens Brut Nature 2015</t>
  </si>
  <si>
    <t>Roederer Cristal 2007</t>
  </si>
  <si>
    <t>Roederer Cristal 2009</t>
  </si>
  <si>
    <t>Taittinger Comtes de Champagne Blanc de Blancs Brut</t>
  </si>
  <si>
    <t>Taittinger Comtes de Champagne Brut Rosé 2006</t>
  </si>
  <si>
    <t>2008</t>
  </si>
  <si>
    <t>Bollinger R.D. 2008</t>
  </si>
  <si>
    <t xml:space="preserve">Champagne                     </t>
  </si>
  <si>
    <t>Bollinger La Grande Annee 2014</t>
  </si>
  <si>
    <t>Gerard Bertrand La Forge Rouge 2020</t>
  </si>
  <si>
    <t>Corbières-Boutenac AOC</t>
  </si>
  <si>
    <t>Languedoc-Roussillon</t>
  </si>
  <si>
    <t>Clos du Temple Rose 2021 organic (Wooden cases), Occitanie</t>
  </si>
  <si>
    <t>Languedoc-Cabrières AOC</t>
  </si>
  <si>
    <t>Gerard Bertrand Plantabelle Red 2019, Occitanie</t>
  </si>
  <si>
    <t>Gerard Bertrand Clos D'Ora Organic Red, Occitanie 2019</t>
  </si>
  <si>
    <t>Minervois-La Liviniere AOC</t>
  </si>
  <si>
    <t>Gerard Bertrand Clos D'Ora Red 2018, Occitanie</t>
  </si>
  <si>
    <t>Occtaine</t>
  </si>
  <si>
    <t>Gerard Bertrand Clos du Temple Rosé Organic, Occitanie</t>
  </si>
  <si>
    <t>Gerard Bertrand Le Viala Red 2020, Occitanie</t>
  </si>
  <si>
    <t>Gerard Bertrand Legend Vintage Rivesaltes 1977 Wooden Box</t>
  </si>
  <si>
    <t>Gerard Bertrand Legend Vintage Rivesaltes 1988</t>
  </si>
  <si>
    <t>1982</t>
  </si>
  <si>
    <t>Gerard Bertrand Legende Vintage Maury 1982</t>
  </si>
  <si>
    <t>Gerard Bertrand Villa Soleilla Orange 2020 Organic, Occitanie</t>
  </si>
  <si>
    <t>Chateau de Berne La Grande Cuvee Rosé 2021 Organic, Cotes de Provence</t>
  </si>
  <si>
    <t>Provence</t>
  </si>
  <si>
    <t>Chateau Beaucastel Chateauneuf du Pape 2009</t>
  </si>
  <si>
    <t>Châteauneuf-du-Pape</t>
  </si>
  <si>
    <t>Rhône Valley</t>
  </si>
  <si>
    <t>Château La Nerthe Red 2018, Châteauneuf du Pape</t>
  </si>
  <si>
    <t>Château La Nerthe White Clos de Beauvenir Châteauneuf du Pape 2021</t>
  </si>
  <si>
    <t>Châteauneuf du Pape Les Cèdres Paul Jaboulet Aine 1990</t>
  </si>
  <si>
    <t>2005</t>
  </si>
  <si>
    <t>Cuvee Reservee Domaine de Pegau Chateauneuf du Pape 2005</t>
  </si>
  <si>
    <t>Cote Rotie Cote Brune Jamet 2019</t>
  </si>
  <si>
    <t>Cote Rotie</t>
  </si>
  <si>
    <t>Cote Rotie Cote Brune Jamet 2020</t>
  </si>
  <si>
    <t>Cote Rotie Domaine Jamet 2019</t>
  </si>
  <si>
    <t>Cote Rotie Domaine Jamet 2019 MAGNUM</t>
  </si>
  <si>
    <t>Cote Rotie Domaine Jamet 2020</t>
  </si>
  <si>
    <t>Cote Rotie Jamet 2020</t>
  </si>
  <si>
    <t>Cotes du Rhone Jamet 2020</t>
  </si>
  <si>
    <t>Domaine Jamet Cote Rotie La Landonne 2019</t>
  </si>
  <si>
    <t>Cotes du Rhone Jamet 2021</t>
  </si>
  <si>
    <t>Cotes du Rhone</t>
  </si>
  <si>
    <t>Chateau St Cosme Gigondas Hominis Fides 2018</t>
  </si>
  <si>
    <t>Gigondas</t>
  </si>
  <si>
    <t>Chateau St Cosme Gigondas Le Claux 2017</t>
  </si>
  <si>
    <t>Chateau St Cosme Gigondas Le Claux 2019</t>
  </si>
  <si>
    <t>Chateau St Cosme Gigondas 'Le Poste' 2017</t>
  </si>
  <si>
    <t>Chateau St Cosme Gigondas 'Le Poste' 2018</t>
  </si>
  <si>
    <t>Hermitage Blanc Chevalier Sterimberg Paul Jaboulet Aine 2015</t>
  </si>
  <si>
    <t>Hermitage</t>
  </si>
  <si>
    <t>Hermitage Blanc Chevalier Sterimberg Paul Jaboulet Aine 2017</t>
  </si>
  <si>
    <t>Hermitage La Chapelle Paul Jaboulet Aine 2006</t>
  </si>
  <si>
    <t>Hermitage La Chapelle Paul Jaboulet Aine 2016 MAGNUM</t>
  </si>
  <si>
    <t>Hermitage Maison Bleue Paul Jaboulet Aine 2017</t>
  </si>
  <si>
    <t xml:space="preserve">2020
</t>
  </si>
  <si>
    <t xml:space="preserve">Hermitage Organic La Chapelle Paul Jaboulet Aine 2020
</t>
  </si>
  <si>
    <t xml:space="preserve">Hermitage Organic Maison Bleue Paul Jaboulet Aine 2020
</t>
  </si>
  <si>
    <t>Château d'Issan 3ème Cru Classé, Margaux 2014</t>
  </si>
  <si>
    <t xml:space="preserve">Bordeaux                      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</si>
  <si>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</si>
  <si>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</si>
  <si>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</si>
  <si>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</si>
  <si>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Markus Molitor Kinheimer Hubertuslay Auslese *** 2016 (gold cap)</t>
  </si>
  <si>
    <t>Markus Molitor Trarbacher Schlossberg Pinot Noir *** 2015</t>
  </si>
  <si>
    <t>Markus Molitor Zeltinger Schlossberg Auslese *** 2016 (gold cap)</t>
  </si>
  <si>
    <t>Joh. Bapt. Schafer Dorsheimer Pittermanchen Auslese 2005</t>
  </si>
  <si>
    <t>Nahe</t>
  </si>
  <si>
    <t>Robert Weil Kiedrich Gräfenberg Riesling Spatlese 2021</t>
  </si>
  <si>
    <t>Rheingau</t>
  </si>
  <si>
    <t>Robert Weil Kiedrich Gräfenberg Riesling Trocken 2017</t>
  </si>
  <si>
    <t>1.5 lt x 2</t>
  </si>
  <si>
    <t>Robert Weil Monte Vacano Riesling Trocken 2019 75cl</t>
  </si>
  <si>
    <t>Robert Weil Kiedrich Gräfenberg Riesling Trocken GG 2020</t>
  </si>
  <si>
    <t xml:space="preserve">Rheingau                      </t>
  </si>
  <si>
    <t>Royal Tokaji 6 Puttonyos Presentation Case 2016 HALVES</t>
  </si>
  <si>
    <t>Tokaj</t>
  </si>
  <si>
    <t>Hungary</t>
  </si>
  <si>
    <t>37.5cl x 6</t>
  </si>
  <si>
    <t>Royal Tokaji Essencia 2008 HALVES</t>
  </si>
  <si>
    <t>Royal Tokaji Nyulaszo 6 Puttonyos 2016</t>
  </si>
  <si>
    <t>Montevetrano Silvia Imparato 2007</t>
  </si>
  <si>
    <t>Campania</t>
  </si>
  <si>
    <t>Italy</t>
  </si>
  <si>
    <t>Elio Grasso Barolo Gavarini Vigna Chiniera 2008</t>
  </si>
  <si>
    <t>Barolo</t>
  </si>
  <si>
    <t>Piemonte</t>
  </si>
  <si>
    <t>Paolo Conterno Barolo Ginestra 2016</t>
  </si>
  <si>
    <t>Vietti Barolo Riserva 2015</t>
  </si>
  <si>
    <t>Gaia &amp; Rey Chardonnay 2015 75cl</t>
  </si>
  <si>
    <t>Langhe</t>
  </si>
  <si>
    <t>Gaia &amp; Rey Gaja 2018, Piemonte</t>
  </si>
  <si>
    <t>Talenti Brunello di Montalcino Piero 2016</t>
  </si>
  <si>
    <t>Brunello di Montalcino</t>
  </si>
  <si>
    <t>Toscana</t>
  </si>
  <si>
    <t>Bibi Graetz Colore, Toscana, 2020</t>
  </si>
  <si>
    <t>Bibi Graetz Testamatta Bianco, Toscana, 2021</t>
  </si>
  <si>
    <t>Bibi Graetz Testamatta Rosso, Toscana, 2013</t>
  </si>
  <si>
    <t>Bibi Graetz Testamatta Rosso, Toscana, 2020</t>
  </si>
  <si>
    <t>Castellare di Castellina I Sodi San Niccolo 2018</t>
  </si>
  <si>
    <t>Massetino 2020</t>
  </si>
  <si>
    <t>Querciabella Batar 2017</t>
  </si>
  <si>
    <t>Rocca di Frassinello Beaubourg 2017</t>
  </si>
  <si>
    <t>Alois Lageder BLA BLA 2 NV 2x75cl</t>
  </si>
  <si>
    <t>Alto Adige</t>
  </si>
  <si>
    <t>Trentino - Alto Adige</t>
  </si>
  <si>
    <t>75 cl x 2</t>
  </si>
  <si>
    <t>Alois Lageder Cason Bianco 2020, Alto Adige</t>
  </si>
  <si>
    <t>Alois Lageder CHE XVIII 2018</t>
  </si>
  <si>
    <t>Alois Lageder Forra Manzoni Bianco Biodynamic 2020</t>
  </si>
  <si>
    <t>Alois Lageder Forra Manzoni Bianco Biodynamic 2021</t>
  </si>
  <si>
    <t>Alois Lageder Krafuss Pinot Noir Biodynamic 2008</t>
  </si>
  <si>
    <t>Alois Lageder Krafuss Pinot Noir Biodynamic 2019</t>
  </si>
  <si>
    <t>Alois Lageder Lowengang Chardonnay Biodynamic 2012</t>
  </si>
  <si>
    <t>Alois Lageder Lowengang Chardonnay Biodynamic 2020</t>
  </si>
  <si>
    <t>Alois Lageder Löwengang Inedito II Chardonnay Organic 2019</t>
  </si>
  <si>
    <t>Alois Lageder MIN XVI 2x75cl</t>
  </si>
  <si>
    <t>Alois Lageder MUS XX 2020</t>
  </si>
  <si>
    <t xml:space="preserve">Alois Lageder Natsch4 </t>
  </si>
  <si>
    <t>Alois Lageder Lowengang Chardonnay Biodynamic 2019</t>
  </si>
  <si>
    <t>Trentino</t>
  </si>
  <si>
    <t>Bruno Lunelli 2006, Trentino</t>
  </si>
  <si>
    <t>Giulio Ferrari Riserva del Fondatore 2008</t>
  </si>
  <si>
    <t>Giulio Ferrari Riserva del Fondatore 2009</t>
  </si>
  <si>
    <t>Guilio Ferrari Riserva Magnum 2010 (Gift Box)</t>
  </si>
  <si>
    <t>Tommasi Amarone della Valpolicella Classico 2016</t>
  </si>
  <si>
    <t>Valpolicella</t>
  </si>
  <si>
    <t>Veneto</t>
  </si>
  <si>
    <t>Valpolicella Classico Superiore DOP Quintarelli 2016</t>
  </si>
  <si>
    <t>Bianco Secco IGP Quintarelli 2021</t>
  </si>
  <si>
    <t>2022</t>
  </si>
  <si>
    <t>Bianco Secco IGP Quintarelli 2022</t>
  </si>
  <si>
    <t>Quintarelli Alzero 2014</t>
  </si>
  <si>
    <t>Quintarelli Alzero 2015</t>
  </si>
  <si>
    <t>Quintarelli C d Merlo 2016</t>
  </si>
  <si>
    <t>Quintarelli Rosso del Bepi 2014</t>
  </si>
  <si>
    <t>Quintarelli Rosso del Bepi 2016</t>
  </si>
  <si>
    <t>Chateau Musar Red, Bekaa Valley</t>
  </si>
  <si>
    <t>Bekaa Valley</t>
  </si>
  <si>
    <t>Lebanon</t>
  </si>
  <si>
    <t>Prophet's Rock Cuvee Aux Antipodes 2016</t>
  </si>
  <si>
    <t>Central Otago</t>
  </si>
  <si>
    <t>New Zealand</t>
  </si>
  <si>
    <t>Prophet's Rock Cuvee Aux Antipodes 2019</t>
  </si>
  <si>
    <t>Craggy Range Le Sol Syrah 2019</t>
  </si>
  <si>
    <t>Hawke's Bay</t>
  </si>
  <si>
    <t>Craggy Range Sophia Red Blend 2016</t>
  </si>
  <si>
    <t>Craggy Range Sophia Red Blend 2019</t>
  </si>
  <si>
    <t xml:space="preserve">Neudorf Moutere Organic Chardonnay 2019
</t>
  </si>
  <si>
    <t>Nelson</t>
  </si>
  <si>
    <t>Neudorf Moutere Organic Chardonnay 2021</t>
  </si>
  <si>
    <t>Neudorf Moutere Organic Pinot Noir 2020</t>
  </si>
  <si>
    <t>Neudorf Moutere Pinot Noir 2019</t>
  </si>
  <si>
    <t>Vallado 50 Years old Tawny Port</t>
  </si>
  <si>
    <t>Douro</t>
  </si>
  <si>
    <t>Portugal</t>
  </si>
  <si>
    <t>Vallado ABF Very Old Port NV</t>
  </si>
  <si>
    <t>Shannon Black Label Merlot, Elgin 2019</t>
  </si>
  <si>
    <t>Elgin Valley</t>
  </si>
  <si>
    <t>South Africa</t>
  </si>
  <si>
    <t>Shannon Mount Bullet, Elgin 2020</t>
  </si>
  <si>
    <t>Fincas de Ganuza Tempranillo Graciano Reserva reserva 2016, Rioja</t>
  </si>
  <si>
    <t>Rioja</t>
  </si>
  <si>
    <t>Spain</t>
  </si>
  <si>
    <t>Remirez de Ganuza blanco Gran Reserva 2014, Rioja</t>
  </si>
  <si>
    <t>Remírez de Ganuza Blanco Reserva 2020</t>
  </si>
  <si>
    <t>Remírez de Ganuza Gran Reserva 2012 Tempranillo-Graciano, Rioja</t>
  </si>
  <si>
    <t>Remírez de Ganuza reserva 2014 Tempranillo-Graciano, Rioja</t>
  </si>
  <si>
    <t>Robert Mondavi Reserve Carneros Pinot Noir 2014</t>
  </si>
  <si>
    <t>Carneros</t>
  </si>
  <si>
    <t>California</t>
  </si>
  <si>
    <t>United States</t>
  </si>
  <si>
    <t>Anakota Helena Montana Cabernet Sauvignon 2014</t>
  </si>
  <si>
    <t>Napa Valley</t>
  </si>
  <si>
    <t>Chateau Montelena Cabernet Sauvignon 2009</t>
  </si>
  <si>
    <t>Inglenook Rubicon 2013</t>
  </si>
  <si>
    <t>Opus One 2010</t>
  </si>
  <si>
    <t>Opus One 2016 MAGNUM</t>
  </si>
  <si>
    <t>Opus One 2018 HALVES</t>
  </si>
  <si>
    <t>Opus One 2019</t>
  </si>
  <si>
    <t>Opus One Overture 2022 Release</t>
  </si>
  <si>
    <t>Opus One Overture 2023 Release</t>
  </si>
  <si>
    <t>Overture by Opus One (2021 Release)</t>
  </si>
  <si>
    <t>Overture by Opus One (2022 Release)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</si>
  <si>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</si>
  <si>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</si>
  <si>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</si>
  <si>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</si>
  <si>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Robert Mondavi Winery Reserve To Kalon Cabernet Sauvignon 2022</t>
  </si>
  <si>
    <t>Robert Mondavi Winery Reserve To Kalon Napa Valley Fume Blanc 2019</t>
  </si>
  <si>
    <t>Robert Mondavi Winery Reserve To Kalon Napa Valley Fume Blanc 2020</t>
  </si>
  <si>
    <t>Robert Mondavi Winery Reserve To Kalon Napa Valley Fume Blanc 2021</t>
  </si>
  <si>
    <t>Stag's Leap Cask 23 2012</t>
  </si>
  <si>
    <t>Robert Mondavi Winery Napa Valley Cabernet Sauvignon 2018</t>
  </si>
  <si>
    <t xml:space="preserve">Napa Valley                   </t>
  </si>
  <si>
    <t>Robert Mondavi Winery Napa Valley Cabernet Sauvignon 2019</t>
  </si>
  <si>
    <t>Patz and Hall Bootlegger's Hill Chardonnay 2018, California</t>
  </si>
  <si>
    <t>Sonoma</t>
  </si>
  <si>
    <t>Patz and Hall Chardonnay 2019, Sonoma</t>
  </si>
  <si>
    <t>Patz and Hall Dutton Ranch Chardonnay 2019, Sonoma Coast</t>
  </si>
  <si>
    <t>Patz and Hall Gap's Crown Pinot Noir 2019, Sonoma Coast</t>
  </si>
  <si>
    <t>Patz and Hall Little Boot Vineyard Pinot Noir 2017, California</t>
  </si>
  <si>
    <t>Patz and Hall Pinot Noir 2019, Sonoma Coast</t>
  </si>
  <si>
    <t>Chateau Ste Michelle Cold Creek Vineyard Cabernet Sauvignon 2020</t>
  </si>
  <si>
    <t>Columbia Valley</t>
  </si>
  <si>
    <t>Washington State</t>
  </si>
  <si>
    <t>Chateau Ste Michelle Artist Series Red Blend 2015, Washington State</t>
  </si>
  <si>
    <t>Eroica XLC Riesling 2019, Washington states</t>
  </si>
  <si>
    <t>Chateau Ste Michelle Canoe Ridge Estate Merlot 2019, Washington state</t>
  </si>
  <si>
    <t>Account Number</t>
  </si>
  <si>
    <t>Account Name</t>
  </si>
  <si>
    <t>PO reference</t>
  </si>
  <si>
    <r>
      <t xml:space="preserve">Product Code 
- </t>
    </r>
    <r>
      <rPr>
        <b/>
        <u/>
        <sz val="10"/>
        <color indexed="9"/>
        <rFont val="Arial"/>
        <family val="2"/>
      </rPr>
      <t>ESSENTIAL</t>
    </r>
    <r>
      <rPr>
        <b/>
        <sz val="10"/>
        <color indexed="9"/>
        <rFont val="Arial"/>
        <family val="2"/>
      </rPr>
      <t xml:space="preserve"> -</t>
    </r>
  </si>
  <si>
    <t>Product Description</t>
  </si>
  <si>
    <t> </t>
  </si>
  <si>
    <t>Unit of Measure</t>
  </si>
  <si>
    <t>Price
DP ex 
VAT / bt</t>
  </si>
  <si>
    <t>Requested Quantity (bottle)</t>
  </si>
  <si>
    <t>TOTAL</t>
  </si>
  <si>
    <t>Taittinger Comtes de Champagne Blanc de Blancs Brut 2008</t>
  </si>
  <si>
    <t>Trentino-Alto Adige</t>
  </si>
  <si>
    <t xml:space="preserve">Catalunya                     </t>
  </si>
  <si>
    <t>Priorat</t>
  </si>
  <si>
    <t>Alois Lageder Cor Römigberg Cabernet Sauvignon 2018, Alto Adige</t>
  </si>
  <si>
    <t xml:space="preserve">Spain                         </t>
  </si>
  <si>
    <t>Quintarelli C d Merlo 2015</t>
  </si>
  <si>
    <t>Mas de la Rosa Vi de Finca, Vall Llach, Priorat 2019</t>
  </si>
  <si>
    <t>Chateau Beaumont Haut Medoc 2016 MAGNUM</t>
  </si>
  <si>
    <t>Chateau Potensac Haut Medoc 2008 MAGNUM</t>
  </si>
  <si>
    <t>Baron Philippe de Rothschild Chateau d'Armailhac Pauillac 2006 MAGNUM</t>
  </si>
  <si>
    <t>Carruades de Lafite Pauillac 2016</t>
  </si>
  <si>
    <t>Carruades de Lafite Pauillac 2010</t>
  </si>
  <si>
    <t xml:space="preserve">Sauternes &amp; Barsac </t>
  </si>
  <si>
    <t>Bordeaux Collection, Allocation Available on Request</t>
  </si>
  <si>
    <t>Overture by Opus One 2021 Release</t>
  </si>
  <si>
    <t>Overture by Opus One 2022 Release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</si>
</sst>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.00"/>
    <numFmt numFmtId="165" formatCode="_-[$£-809]* #,##0.00_-;\-[$£-809]* #,##0.00_-;_-[$£-809]* &quot;-&quot;??_-;_-@_-"/>
  </numFmts>
  <fonts count="24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color theme="2" tint="-0.749992370372631"/>
      <name val="Arial"/>
      <family val="2"/>
    </font>
    <font>
      <sz val="10"/>
      <color rgb="FF941100"/>
      <name val="Arial"/>
      <family val="2"/>
    </font>
    <font>
      <sz val="10"/>
      <color theme="1"/>
      <name val="Georgia"/>
      <family val="1"/>
    </font>
    <font>
      <sz val="10"/>
      <name val="Georgia"/>
      <family val="1"/>
    </font>
    <font>
      <sz val="13"/>
      <name val="Arial"/>
      <family val="2"/>
    </font>
    <font>
      <sz val="13"/>
      <color theme="1"/>
      <name val="Calibri"/>
      <family val="2"/>
      <scheme val="minor"/>
    </font>
    <font>
      <u/>
      <sz val="10"/>
      <color theme="10"/>
      <name val="Arial"/>
      <family val="2"/>
    </font>
    <font>
      <sz val="13.5"/>
      <color rgb="FFE7DECF"/>
      <name val="Arial"/>
      <family val="2"/>
    </font>
    <font>
      <sz val="13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indexed="9"/>
      <name val="Georgia"/>
      <family val="1"/>
    </font>
    <font>
      <i/>
      <sz val="14"/>
      <color indexed="8"/>
      <name val="Georgia"/>
      <family val="1"/>
    </font>
    <font>
      <b/>
      <sz val="10"/>
      <color indexed="8"/>
      <name val="Calibri"/>
      <family val="2"/>
    </font>
    <font>
      <i/>
      <sz val="11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0"/>
      <color rgb="FF000000"/>
      <name val="Calibri"/>
      <family val="2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indexed="22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</fills>
  <borders count="12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20"/>
      </right>
      <top/>
      <bottom/>
      <diagonal/>
    </border>
    <border>
      <left style="thin">
        <color indexed="10"/>
      </left>
      <right/>
      <top/>
      <bottom style="thin">
        <color indexed="20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20"/>
      </right>
      <top/>
      <bottom style="thin">
        <color indexed="2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23" fillId="0" borderId="0"/>
  </cellStyleXfs>
  <cellXfs count="53">
    <xf numFmtId="0" fontId="0" fillId="0" borderId="0" xfId="0"/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49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left" vertical="center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12" fillId="5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/>
    <xf numFmtId="0" fontId="15" fillId="0" borderId="0" xfId="0" applyFont="1"/>
    <xf numFmtId="0" fontId="16" fillId="0" borderId="0" xfId="0" applyFont="1"/>
    <xf numFmtId="0" fontId="17" fillId="6" borderId="0" xfId="0" applyFont="1" applyFill="1" applyAlignment="1">
      <alignment vertical="center" wrapText="1"/>
    </xf>
    <xf numFmtId="0" fontId="17" fillId="6" borderId="5" xfId="0" applyFont="1" applyFill="1" applyBorder="1" applyAlignment="1">
      <alignment vertical="center" wrapText="1"/>
    </xf>
    <xf numFmtId="0" fontId="14" fillId="6" borderId="4" xfId="0" applyFont="1" applyFill="1" applyBorder="1" applyAlignment="1">
      <alignment wrapText="1"/>
    </xf>
    <xf numFmtId="0" fontId="18" fillId="7" borderId="10" xfId="0" applyFont="1" applyFill="1" applyBorder="1" applyAlignment="1">
      <alignment horizontal="center" vertical="center"/>
    </xf>
    <xf numFmtId="165" fontId="18" fillId="7" borderId="10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165" fontId="0" fillId="0" borderId="0" xfId="0" applyNumberFormat="1"/>
    <xf numFmtId="49" fontId="19" fillId="5" borderId="9" xfId="0" applyNumberFormat="1" applyFont="1" applyFill="1" applyBorder="1" applyAlignment="1">
      <alignment horizontal="center" vertical="center" wrapText="1"/>
    </xf>
    <xf numFmtId="49" fontId="21" fillId="5" borderId="9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1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49" fontId="9" fillId="5" borderId="0" xfId="1" applyNumberFormat="1" applyFont="1" applyFill="1" applyAlignment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0" fontId="9" fillId="5" borderId="0" xfId="1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wrapText="1"/>
    </xf>
    <xf numFmtId="0" fontId="14" fillId="6" borderId="7" xfId="0" applyFont="1" applyFill="1" applyBorder="1" applyAlignment="1">
      <alignment horizontal="center" wrapText="1"/>
    </xf>
    <xf numFmtId="0" fontId="14" fillId="6" borderId="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3" fillId="3" borderId="0" xfId="0" applyFont="1" applyFill="1" applyAlignment="1">
      <alignment horizontal="left" vertical="center"/>
    </xf>
    <xf numFmtId="0" fontId="13" fillId="3" borderId="5" xfId="0" applyFont="1" applyFill="1" applyBorder="1" applyAlignment="1">
      <alignment horizontal="left" vertical="center"/>
    </xf>
    <xf numFmtId="49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Hyperlink" xfId="1" builtinId="8"/>
    <cellStyle name="Normal" xfId="0" builtinId="0"/>
    <cellStyle name="Normal 2" xfId="2" xr:uid="{8D73EA58-8914-4E7D-B8DD-61C75C84015B}"/>
  </cellStyles>
  <dxfs count="4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bibendum-wine.co.uk/fine-wine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bibendum-wine.co.uk/fine-win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433</xdr:row>
      <xdr:rowOff>57150</xdr:rowOff>
    </xdr:from>
    <xdr:to>
      <xdr:col>12</xdr:col>
      <xdr:colOff>1045256</xdr:colOff>
      <xdr:row>458</xdr:row>
      <xdr:rowOff>133349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C75191-F9AF-46B5-9D13-C9A714CA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06025"/>
          <a:ext cx="19002375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57150</xdr:rowOff>
    </xdr:from>
    <xdr:to>
      <xdr:col>12</xdr:col>
      <xdr:colOff>1045256</xdr:colOff>
      <xdr:row>458</xdr:row>
      <xdr:rowOff>133349</xdr:rowOff>
    </xdr:to>
    <xdr:pic>
      <xdr:nvPicPr>
        <xdr:cNvPr id="6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7B7C4-C7AE-4108-9E07-97570FBEC087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48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57150</xdr:rowOff>
    </xdr:from>
    <xdr:to>
      <xdr:col>12</xdr:col>
      <xdr:colOff>1045256</xdr:colOff>
      <xdr:row>458</xdr:row>
      <xdr:rowOff>133349</xdr:rowOff>
    </xdr:to>
    <xdr:pic>
      <xdr:nvPicPr>
        <xdr:cNvPr id="1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77FACA-8EE8-4425-AA28-08FA2D936411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6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433</xdr:row>
      <xdr:rowOff>57150</xdr:rowOff>
    </xdr:from>
    <xdr:to>
      <xdr:col>14</xdr:col>
      <xdr:colOff>1</xdr:colOff>
      <xdr:row>458</xdr:row>
      <xdr:rowOff>133349</xdr:rowOff>
    </xdr:to>
    <xdr:pic>
      <xdr:nvPicPr>
        <xdr:cNvPr id="1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A45EA2-82FB-40D4-B3FE-4CB2FB522A91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2512829"/>
          <a:ext cx="22002750" cy="5396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99332</xdr:rowOff>
    </xdr:from>
    <xdr:to>
      <xdr:col>14</xdr:col>
      <xdr:colOff>13607</xdr:colOff>
      <xdr:row>2</xdr:row>
      <xdr:rowOff>80282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38E3F-C182-4FE1-977A-C28E7AF44A57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32"/>
          <a:ext cx="21959207" cy="312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773793</xdr:colOff>
      <xdr:row>0</xdr:row>
      <xdr:rowOff>1295400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12743" cy="1295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78C07C-7C16-47A3-BE1F-D765C698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554231-BE61-44EF-856B-35EDC271B2D1}"/>
            </a:ext>
            <a:ext uri="{147F2762-F138-4A5C-976F-8EAC2B608ADB}">
              <a16:predDERef xmlns:a16="http://schemas.microsoft.com/office/drawing/2014/main" pred="{B778C07C-7C16-47A3-BE1F-D765C698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E2BDDA-9650-421C-959F-FDC0DA09F06D}"/>
            </a:ext>
            <a:ext uri="{147F2762-F138-4A5C-976F-8EAC2B608ADB}">
              <a16:predDERef xmlns:a16="http://schemas.microsoft.com/office/drawing/2014/main" pred="{47554231-BE61-44EF-856B-35EDC271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29</xdr:col>
      <xdr:colOff>586467</xdr:colOff>
      <xdr:row>408</xdr:row>
      <xdr:rowOff>60324</xdr:rowOff>
    </xdr:to>
    <xdr:pic>
      <xdr:nvPicPr>
        <xdr:cNvPr id="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06BAA-31C9-406E-BDDD-2A242B2FA7F7}"/>
            </a:ext>
            <a:ext uri="{147F2762-F138-4A5C-976F-8EAC2B608ADB}">
              <a16:predDERef xmlns:a16="http://schemas.microsoft.com/office/drawing/2014/main" pred="{A1E2BDDA-9650-421C-959F-FDC0DA09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23065920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171450</xdr:rowOff>
    </xdr:from>
    <xdr:to>
      <xdr:col>30</xdr:col>
      <xdr:colOff>504372</xdr:colOff>
      <xdr:row>1</xdr:row>
      <xdr:rowOff>285750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3CDEEC2-8AC9-40B3-9C2D-DCBBE13333AF}"/>
            </a:ext>
            <a:ext uri="{147F2762-F138-4A5C-976F-8EAC2B608ADB}">
              <a16:predDERef xmlns:a16="http://schemas.microsoft.com/office/drawing/2014/main" pred="{49006BAA-31C9-406E-BDDD-2A242B2F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"/>
          <a:ext cx="23593425" cy="28765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2101A9-9F80-4958-9BBC-E8EB79BBE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8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24D406-1EFF-4050-86A8-CE58A660EAA2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6BB94D-C5FE-401D-A20B-2382F410DF8B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27</xdr:col>
      <xdr:colOff>239031</xdr:colOff>
      <xdr:row>373</xdr:row>
      <xdr:rowOff>247649</xdr:rowOff>
    </xdr:to>
    <xdr:pic>
      <xdr:nvPicPr>
        <xdr:cNvPr id="1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40F7CA-27FD-49C2-AAC2-FA1DDEB08849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24142245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61232</xdr:rowOff>
    </xdr:from>
    <xdr:to>
      <xdr:col>27</xdr:col>
      <xdr:colOff>239032</xdr:colOff>
      <xdr:row>2</xdr:row>
      <xdr:rowOff>42182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42E569-2CF4-40E1-8C77-31048414312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32"/>
          <a:ext cx="24142246" cy="31305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6FED61-EE59-43D9-A506-1B651E98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9D2645-CCA4-4314-89F5-7AF18A5DECFD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28708D-6546-4E58-9DE3-1347CDB6F0BA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410</xdr:row>
      <xdr:rowOff>57150</xdr:rowOff>
    </xdr:from>
    <xdr:to>
      <xdr:col>16</xdr:col>
      <xdr:colOff>117929</xdr:colOff>
      <xdr:row>439</xdr:row>
      <xdr:rowOff>51706</xdr:rowOff>
    </xdr:to>
    <xdr:pic>
      <xdr:nvPicPr>
        <xdr:cNvPr id="1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17CD1-3D93-4267-899B-80783D6F6668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9092900"/>
          <a:ext cx="22993350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13607</xdr:rowOff>
    </xdr:from>
    <xdr:to>
      <xdr:col>16</xdr:col>
      <xdr:colOff>118835</xdr:colOff>
      <xdr:row>1</xdr:row>
      <xdr:rowOff>375557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32BBD1F-E916-49C3-BF14-11C84CEE62E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07"/>
          <a:ext cx="23006957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7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538B2-DBE3-4924-A43E-C245FAE19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8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9EB90-8356-4C8F-B4E7-D2FC49CF63D9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D1780-D7CA-4FB2-B19F-00851620E64E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422</xdr:row>
      <xdr:rowOff>57150</xdr:rowOff>
    </xdr:from>
    <xdr:to>
      <xdr:col>15</xdr:col>
      <xdr:colOff>526144</xdr:colOff>
      <xdr:row>450</xdr:row>
      <xdr:rowOff>69849</xdr:rowOff>
    </xdr:to>
    <xdr:pic>
      <xdr:nvPicPr>
        <xdr:cNvPr id="2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B2D886-A481-4080-811B-E4579B57B404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3664900"/>
          <a:ext cx="22993350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99332</xdr:rowOff>
    </xdr:from>
    <xdr:to>
      <xdr:col>15</xdr:col>
      <xdr:colOff>539750</xdr:colOff>
      <xdr:row>2</xdr:row>
      <xdr:rowOff>80282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06A03AB-CF82-4FE9-BB49-6B9AE23E9D3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32"/>
          <a:ext cx="23006957" cy="313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40"/>
  <sheetViews>
    <sheetView tabSelected="1" zoomScale="70" zoomScaleNormal="70" workbookViewId="0">
      <pane ySplit="3" topLeftCell="A4" activePane="bottomLeft" state="frozen"/>
      <selection pane="bottomLeft" activeCell="B3" sqref="B3"/>
    </sheetView>
  </sheetViews>
  <sheetFormatPr defaultColWidth="9.140625" defaultRowHeight="15" x14ac:dyDescent="0.25"/>
  <cols>
    <col min="1" max="1" width="16" style="10" bestFit="1" customWidth="1"/>
    <col min="2" max="2" width="74" style="10" bestFit="1" customWidth="1"/>
    <col min="3" max="3" width="23.5703125" style="10" bestFit="1" customWidth="1"/>
    <col min="4" max="4" width="21.28515625" style="10" bestFit="1" customWidth="1"/>
    <col min="5" max="5" width="16.42578125" style="10" bestFit="1" customWidth="1"/>
    <col min="6" max="6" width="15.42578125" style="10" bestFit="1" customWidth="1"/>
    <col min="7" max="7" width="22.140625" style="10" bestFit="1" customWidth="1"/>
    <col min="8" max="8" width="19.7109375" style="34" bestFit="1" customWidth="1"/>
    <col min="9" max="9" width="12.140625" style="10" bestFit="1" customWidth="1"/>
    <col min="10" max="10" width="13.5703125" style="10" bestFit="1" customWidth="1"/>
    <col min="11" max="11" width="16.7109375" style="10" bestFit="1" customWidth="1"/>
    <col min="12" max="12" width="18.28515625" style="38" bestFit="1" customWidth="1"/>
    <col min="13" max="13" width="47.28515625" style="38" bestFit="1" customWidth="1"/>
    <col min="14" max="14" width="12.5703125" style="38" bestFit="1" customWidth="1"/>
    <col min="15" max="16384" width="9.140625" style="10"/>
  </cols>
  <sheetData>
    <row r="1" spans="1:14" ht="218.1" customHeight="1" x14ac:dyDescent="0.25">
      <c r="G1" s="37"/>
      <c r="L1" s="10"/>
      <c r="M1" s="10"/>
      <c r="N1" s="10"/>
    </row>
    <row r="2" spans="1:14" ht="30" customHeight="1" x14ac:dyDescent="0.25">
      <c r="G2" s="37"/>
      <c r="L2" s="10"/>
      <c r="M2" s="10"/>
      <c r="N2" s="10"/>
    </row>
    <row r="3" spans="1:14" s="41" customFormat="1" ht="63" customHeight="1" x14ac:dyDescent="0.25">
      <c r="A3" s="1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3" t="s">
        <v>6</v>
      </c>
      <c r="H3" s="4" t="s">
        <v>7</v>
      </c>
      <c r="I3" s="1" t="s">
        <v>8</v>
      </c>
      <c r="J3" s="1" t="s">
        <v>9</v>
      </c>
      <c r="K3" s="1" t="s">
        <v>10</v>
      </c>
      <c r="L3" s="4" t="s">
        <v>11</v>
      </c>
      <c r="M3" s="4" t="s">
        <v>12</v>
      </c>
      <c r="N3" s="4" t="s">
        <v>13</v>
      </c>
    </row>
    <row r="4" spans="1:14" s="42" customFormat="1" ht="30" customHeight="1" x14ac:dyDescent="0.25">
      <c r="A4" s="29">
        <v>2017</v>
      </c>
      <c r="B4" s="29" t="s">
        <v>30</v>
      </c>
      <c r="C4" s="27" t="s">
        <v>31</v>
      </c>
      <c r="D4" s="27" t="s">
        <v>31</v>
      </c>
      <c r="E4" s="27" t="s">
        <v>32</v>
      </c>
      <c r="F4" s="27" t="s">
        <v>18</v>
      </c>
      <c r="G4" s="39">
        <v>32.549999999999997</v>
      </c>
      <c r="H4" s="30">
        <v>16.998000000000001</v>
      </c>
      <c r="I4" s="30">
        <v>6</v>
      </c>
      <c r="J4" s="6" t="s">
        <v>25</v>
      </c>
      <c r="K4" s="29">
        <v>7455117</v>
      </c>
      <c r="L4" s="30" t="s">
        <v>33</v>
      </c>
      <c r="M4" s="30"/>
      <c r="N4" s="30"/>
    </row>
    <row r="5" spans="1:14" s="42" customFormat="1" ht="30" customHeight="1" x14ac:dyDescent="0.25">
      <c r="A5" s="29">
        <v>2018</v>
      </c>
      <c r="B5" s="29" t="s">
        <v>34</v>
      </c>
      <c r="C5" s="27" t="s">
        <v>31</v>
      </c>
      <c r="D5" s="27" t="s">
        <v>31</v>
      </c>
      <c r="E5" s="27" t="s">
        <v>32</v>
      </c>
      <c r="F5" s="27" t="s">
        <v>18</v>
      </c>
      <c r="G5" s="39">
        <v>133.20746666666665</v>
      </c>
      <c r="H5" s="30">
        <v>10</v>
      </c>
      <c r="I5" s="30">
        <v>1</v>
      </c>
      <c r="J5" s="6" t="s">
        <v>35</v>
      </c>
      <c r="K5" s="29">
        <v>42315</v>
      </c>
      <c r="L5" s="30" t="s">
        <v>33</v>
      </c>
      <c r="M5" s="30" t="s">
        <v>36</v>
      </c>
      <c r="N5" s="30"/>
    </row>
    <row r="6" spans="1:14" s="42" customFormat="1" ht="30" customHeight="1" x14ac:dyDescent="0.25">
      <c r="A6" s="29">
        <v>2019</v>
      </c>
      <c r="B6" s="29" t="s">
        <v>37</v>
      </c>
      <c r="C6" s="27" t="s">
        <v>31</v>
      </c>
      <c r="D6" s="27" t="s">
        <v>31</v>
      </c>
      <c r="E6" s="27" t="s">
        <v>32</v>
      </c>
      <c r="F6" s="27" t="s">
        <v>18</v>
      </c>
      <c r="G6" s="39">
        <v>146.76026666666667</v>
      </c>
      <c r="H6" s="30">
        <v>35</v>
      </c>
      <c r="I6" s="30">
        <v>1</v>
      </c>
      <c r="J6" s="6" t="s">
        <v>35</v>
      </c>
      <c r="K6" s="29">
        <v>43074</v>
      </c>
      <c r="L6" s="30" t="s">
        <v>33</v>
      </c>
      <c r="M6" s="30" t="s">
        <v>36</v>
      </c>
      <c r="N6" s="30"/>
    </row>
    <row r="7" spans="1:14" s="42" customFormat="1" ht="30" customHeight="1" x14ac:dyDescent="0.25">
      <c r="A7" s="52">
        <v>2018</v>
      </c>
      <c r="B7" s="29" t="s">
        <v>39</v>
      </c>
      <c r="C7" s="27" t="s">
        <v>31</v>
      </c>
      <c r="D7" s="27" t="s">
        <v>31</v>
      </c>
      <c r="E7" s="27" t="s">
        <v>32</v>
      </c>
      <c r="F7" s="27" t="s">
        <v>18</v>
      </c>
      <c r="G7" s="39">
        <v>226.54079999999999</v>
      </c>
      <c r="H7" s="30">
        <v>5</v>
      </c>
      <c r="I7" s="30">
        <v>1</v>
      </c>
      <c r="J7" s="6" t="s">
        <v>35</v>
      </c>
      <c r="K7" s="29">
        <v>42316</v>
      </c>
      <c r="L7" s="30" t="s">
        <v>33</v>
      </c>
      <c r="M7" s="30" t="s">
        <v>36</v>
      </c>
      <c r="N7" s="30"/>
    </row>
    <row r="8" spans="1:14" s="42" customFormat="1" ht="30" customHeight="1" x14ac:dyDescent="0.25">
      <c r="A8" s="29">
        <v>2019</v>
      </c>
      <c r="B8" s="29" t="s">
        <v>40</v>
      </c>
      <c r="C8" s="27" t="s">
        <v>31</v>
      </c>
      <c r="D8" s="27" t="s">
        <v>31</v>
      </c>
      <c r="E8" s="27" t="s">
        <v>32</v>
      </c>
      <c r="F8" s="27" t="s">
        <v>18</v>
      </c>
      <c r="G8" s="39">
        <v>224.02080000000001</v>
      </c>
      <c r="H8" s="30">
        <v>47</v>
      </c>
      <c r="I8" s="30">
        <v>1</v>
      </c>
      <c r="J8" s="6" t="s">
        <v>35</v>
      </c>
      <c r="K8" s="29">
        <v>43071</v>
      </c>
      <c r="L8" s="30" t="s">
        <v>33</v>
      </c>
      <c r="M8" s="30" t="s">
        <v>36</v>
      </c>
      <c r="N8" s="30"/>
    </row>
    <row r="9" spans="1:14" s="42" customFormat="1" ht="30" customHeight="1" x14ac:dyDescent="0.25">
      <c r="A9" s="52">
        <v>2019</v>
      </c>
      <c r="B9" s="29" t="s">
        <v>40</v>
      </c>
      <c r="C9" s="27" t="s">
        <v>31</v>
      </c>
      <c r="D9" s="27" t="s">
        <v>31</v>
      </c>
      <c r="E9" s="27" t="s">
        <v>32</v>
      </c>
      <c r="F9" s="27" t="s">
        <v>18</v>
      </c>
      <c r="G9" s="39">
        <v>646.61680000000001</v>
      </c>
      <c r="H9" s="30">
        <v>4</v>
      </c>
      <c r="I9" s="30">
        <v>1</v>
      </c>
      <c r="J9" s="6" t="s">
        <v>42</v>
      </c>
      <c r="K9" s="29">
        <v>43212</v>
      </c>
      <c r="L9" s="30" t="s">
        <v>33</v>
      </c>
      <c r="M9" s="30"/>
      <c r="N9" s="30"/>
    </row>
    <row r="10" spans="1:14" s="42" customFormat="1" ht="30" customHeight="1" x14ac:dyDescent="0.25">
      <c r="A10" s="52">
        <v>2019</v>
      </c>
      <c r="B10" s="29" t="s">
        <v>43</v>
      </c>
      <c r="C10" s="27" t="s">
        <v>31</v>
      </c>
      <c r="D10" s="27" t="s">
        <v>31</v>
      </c>
      <c r="E10" s="27" t="s">
        <v>32</v>
      </c>
      <c r="F10" s="27" t="s">
        <v>18</v>
      </c>
      <c r="G10" s="39">
        <v>319.03573333333333</v>
      </c>
      <c r="H10" s="30">
        <v>4</v>
      </c>
      <c r="I10" s="30">
        <v>1</v>
      </c>
      <c r="J10" s="6" t="s">
        <v>44</v>
      </c>
      <c r="K10" s="29">
        <v>43225</v>
      </c>
      <c r="L10" s="30" t="s">
        <v>33</v>
      </c>
      <c r="M10" s="30"/>
      <c r="N10" s="30"/>
    </row>
    <row r="11" spans="1:14" s="42" customFormat="1" ht="30" customHeight="1" x14ac:dyDescent="0.25">
      <c r="A11" s="29">
        <v>2019</v>
      </c>
      <c r="B11" s="29" t="s">
        <v>45</v>
      </c>
      <c r="C11" s="27" t="s">
        <v>31</v>
      </c>
      <c r="D11" s="27" t="s">
        <v>31</v>
      </c>
      <c r="E11" s="27" t="s">
        <v>32</v>
      </c>
      <c r="F11" s="27" t="s">
        <v>18</v>
      </c>
      <c r="G11" s="39">
        <v>376.91013333333331</v>
      </c>
      <c r="H11" s="30">
        <v>6</v>
      </c>
      <c r="I11" s="30">
        <v>1</v>
      </c>
      <c r="J11" s="6" t="s">
        <v>42</v>
      </c>
      <c r="K11" s="29">
        <v>76051</v>
      </c>
      <c r="L11" s="30" t="s">
        <v>33</v>
      </c>
      <c r="M11" s="30"/>
      <c r="N11" s="30"/>
    </row>
    <row r="12" spans="1:14" s="42" customFormat="1" ht="30" customHeight="1" x14ac:dyDescent="0.25">
      <c r="A12" s="29">
        <v>2020</v>
      </c>
      <c r="B12" s="29" t="s">
        <v>46</v>
      </c>
      <c r="C12" s="27" t="s">
        <v>31</v>
      </c>
      <c r="D12" s="27" t="s">
        <v>31</v>
      </c>
      <c r="E12" s="27" t="s">
        <v>32</v>
      </c>
      <c r="F12" s="27" t="s">
        <v>18</v>
      </c>
      <c r="G12" s="39">
        <v>369.83333333333331</v>
      </c>
      <c r="H12" s="30">
        <v>1</v>
      </c>
      <c r="I12" s="30">
        <v>1</v>
      </c>
      <c r="J12" s="6" t="s">
        <v>42</v>
      </c>
      <c r="K12" s="29">
        <v>43078</v>
      </c>
      <c r="L12" s="30" t="s">
        <v>33</v>
      </c>
      <c r="M12" s="30"/>
      <c r="N12" s="30"/>
    </row>
    <row r="13" spans="1:14" s="42" customFormat="1" ht="30" customHeight="1" x14ac:dyDescent="0.25">
      <c r="A13" s="29">
        <v>2020</v>
      </c>
      <c r="B13" s="29" t="s">
        <v>47</v>
      </c>
      <c r="C13" s="27" t="s">
        <v>31</v>
      </c>
      <c r="D13" s="27" t="s">
        <v>31</v>
      </c>
      <c r="E13" s="27" t="s">
        <v>32</v>
      </c>
      <c r="F13" s="27" t="s">
        <v>29</v>
      </c>
      <c r="G13" s="39">
        <v>144.02080000000001</v>
      </c>
      <c r="H13" s="30">
        <v>11</v>
      </c>
      <c r="I13" s="30">
        <v>1</v>
      </c>
      <c r="J13" s="6" t="s">
        <v>35</v>
      </c>
      <c r="K13" s="29">
        <v>43032</v>
      </c>
      <c r="L13" s="30" t="s">
        <v>33</v>
      </c>
      <c r="M13" s="30" t="s">
        <v>36</v>
      </c>
      <c r="N13" s="30"/>
    </row>
    <row r="14" spans="1:14" s="42" customFormat="1" ht="30" customHeight="1" x14ac:dyDescent="0.25">
      <c r="A14" s="29">
        <v>2021</v>
      </c>
      <c r="B14" s="29" t="s">
        <v>48</v>
      </c>
      <c r="C14" s="27" t="s">
        <v>31</v>
      </c>
      <c r="D14" s="27" t="s">
        <v>31</v>
      </c>
      <c r="E14" s="27" t="s">
        <v>32</v>
      </c>
      <c r="F14" s="27" t="s">
        <v>29</v>
      </c>
      <c r="G14" s="39">
        <v>150.54</v>
      </c>
      <c r="H14" s="30">
        <v>5</v>
      </c>
      <c r="I14" s="30">
        <v>1</v>
      </c>
      <c r="J14" s="6" t="s">
        <v>35</v>
      </c>
      <c r="K14" s="29">
        <v>44146</v>
      </c>
      <c r="L14" s="30" t="s">
        <v>33</v>
      </c>
      <c r="M14" s="30" t="s">
        <v>36</v>
      </c>
      <c r="N14" s="30"/>
    </row>
    <row r="15" spans="1:14" s="42" customFormat="1" ht="30" customHeight="1" x14ac:dyDescent="0.25">
      <c r="A15" s="29">
        <v>2020</v>
      </c>
      <c r="B15" s="29" t="s">
        <v>49</v>
      </c>
      <c r="C15" s="27" t="s">
        <v>31</v>
      </c>
      <c r="D15" s="27" t="s">
        <v>31</v>
      </c>
      <c r="E15" s="27" t="s">
        <v>32</v>
      </c>
      <c r="F15" s="27" t="s">
        <v>29</v>
      </c>
      <c r="G15" s="39">
        <v>144.02080000000001</v>
      </c>
      <c r="H15" s="30">
        <v>27</v>
      </c>
      <c r="I15" s="30">
        <v>1</v>
      </c>
      <c r="J15" s="6" t="s">
        <v>35</v>
      </c>
      <c r="K15" s="29">
        <v>43031</v>
      </c>
      <c r="L15" s="30" t="s">
        <v>33</v>
      </c>
      <c r="M15" s="30" t="s">
        <v>36</v>
      </c>
      <c r="N15" s="30"/>
    </row>
    <row r="16" spans="1:14" s="42" customFormat="1" ht="30" customHeight="1" x14ac:dyDescent="0.25">
      <c r="A16" s="52">
        <v>2021</v>
      </c>
      <c r="B16" s="29" t="s">
        <v>51</v>
      </c>
      <c r="C16" s="27" t="s">
        <v>31</v>
      </c>
      <c r="D16" s="27" t="s">
        <v>31</v>
      </c>
      <c r="E16" s="27" t="s">
        <v>32</v>
      </c>
      <c r="F16" s="27" t="s">
        <v>29</v>
      </c>
      <c r="G16" s="39">
        <v>148.78040000000001</v>
      </c>
      <c r="H16" s="30">
        <v>43</v>
      </c>
      <c r="I16" s="30">
        <v>1</v>
      </c>
      <c r="J16" s="6" t="s">
        <v>35</v>
      </c>
      <c r="K16" s="29">
        <v>44145</v>
      </c>
      <c r="L16" s="30" t="s">
        <v>33</v>
      </c>
      <c r="M16" s="30" t="s">
        <v>36</v>
      </c>
      <c r="N16" s="30"/>
    </row>
    <row r="17" spans="1:14" s="42" customFormat="1" ht="30" customHeight="1" x14ac:dyDescent="0.25">
      <c r="A17" s="29">
        <v>2019</v>
      </c>
      <c r="B17" s="29" t="s">
        <v>52</v>
      </c>
      <c r="C17" s="27" t="s">
        <v>31</v>
      </c>
      <c r="D17" s="27" t="s">
        <v>31</v>
      </c>
      <c r="E17" s="27" t="s">
        <v>32</v>
      </c>
      <c r="F17" s="27" t="s">
        <v>29</v>
      </c>
      <c r="G17" s="39">
        <v>48.946800000000003</v>
      </c>
      <c r="H17" s="30">
        <v>3.9989999999999997</v>
      </c>
      <c r="I17" s="30">
        <v>3</v>
      </c>
      <c r="J17" s="6" t="s">
        <v>35</v>
      </c>
      <c r="K17" s="29">
        <v>76140</v>
      </c>
      <c r="L17" s="30" t="s">
        <v>33</v>
      </c>
      <c r="M17" s="30"/>
      <c r="N17" s="30"/>
    </row>
    <row r="18" spans="1:14" s="42" customFormat="1" ht="30" customHeight="1" x14ac:dyDescent="0.25">
      <c r="A18" s="52">
        <v>2019</v>
      </c>
      <c r="B18" s="29" t="s">
        <v>53</v>
      </c>
      <c r="C18" s="27" t="s">
        <v>31</v>
      </c>
      <c r="D18" s="27" t="s">
        <v>31</v>
      </c>
      <c r="E18" s="27" t="s">
        <v>32</v>
      </c>
      <c r="F18" s="27" t="s">
        <v>18</v>
      </c>
      <c r="G18" s="39">
        <v>188.36906666666667</v>
      </c>
      <c r="H18" s="30">
        <v>4</v>
      </c>
      <c r="I18" s="30">
        <v>1</v>
      </c>
      <c r="J18" s="6" t="s">
        <v>44</v>
      </c>
      <c r="K18" s="29">
        <v>76050</v>
      </c>
      <c r="L18" s="30" t="s">
        <v>33</v>
      </c>
      <c r="M18" s="30"/>
      <c r="N18" s="30"/>
    </row>
    <row r="19" spans="1:14" s="42" customFormat="1" ht="30" customHeight="1" x14ac:dyDescent="0.25">
      <c r="A19" s="52">
        <v>2020</v>
      </c>
      <c r="B19" s="29" t="s">
        <v>55</v>
      </c>
      <c r="C19" s="27" t="s">
        <v>31</v>
      </c>
      <c r="D19" s="27" t="s">
        <v>31</v>
      </c>
      <c r="E19" s="27" t="s">
        <v>32</v>
      </c>
      <c r="F19" s="27" t="s">
        <v>18</v>
      </c>
      <c r="G19" s="39">
        <v>44.21</v>
      </c>
      <c r="H19" s="30">
        <v>112.00200000000001</v>
      </c>
      <c r="I19" s="30">
        <v>6</v>
      </c>
      <c r="J19" s="6" t="s">
        <v>25</v>
      </c>
      <c r="K19" s="29">
        <v>45465</v>
      </c>
      <c r="L19" s="30" t="s">
        <v>33</v>
      </c>
      <c r="M19" s="30"/>
      <c r="N19" s="30"/>
    </row>
    <row r="20" spans="1:14" s="42" customFormat="1" ht="30" customHeight="1" x14ac:dyDescent="0.25">
      <c r="A20" s="52">
        <v>2020</v>
      </c>
      <c r="B20" s="29" t="s">
        <v>55</v>
      </c>
      <c r="C20" s="27" t="s">
        <v>31</v>
      </c>
      <c r="D20" s="27" t="s">
        <v>31</v>
      </c>
      <c r="E20" s="27" t="s">
        <v>32</v>
      </c>
      <c r="F20" s="27" t="s">
        <v>18</v>
      </c>
      <c r="G20" s="39">
        <v>188.36906666666667</v>
      </c>
      <c r="H20" s="30">
        <v>2</v>
      </c>
      <c r="I20" s="30">
        <v>1</v>
      </c>
      <c r="J20" s="6" t="s">
        <v>44</v>
      </c>
      <c r="K20" s="29">
        <v>43077</v>
      </c>
      <c r="L20" s="30" t="s">
        <v>33</v>
      </c>
      <c r="M20" s="30"/>
      <c r="N20" s="30"/>
    </row>
    <row r="21" spans="1:14" s="42" customFormat="1" ht="30" customHeight="1" x14ac:dyDescent="0.25">
      <c r="A21" s="52">
        <v>2017</v>
      </c>
      <c r="B21" s="29" t="s">
        <v>58</v>
      </c>
      <c r="C21" s="27" t="s">
        <v>31</v>
      </c>
      <c r="D21" s="27" t="s">
        <v>31</v>
      </c>
      <c r="E21" s="27" t="s">
        <v>32</v>
      </c>
      <c r="F21" s="27" t="s">
        <v>18</v>
      </c>
      <c r="G21" s="39">
        <v>191.58333333333334</v>
      </c>
      <c r="H21" s="30">
        <v>2</v>
      </c>
      <c r="I21" s="30">
        <v>1</v>
      </c>
      <c r="J21" s="6" t="s">
        <v>44</v>
      </c>
      <c r="K21" s="29">
        <v>76136</v>
      </c>
      <c r="L21" s="30" t="s">
        <v>33</v>
      </c>
      <c r="M21" s="30"/>
      <c r="N21" s="30"/>
    </row>
    <row r="22" spans="1:14" s="42" customFormat="1" ht="30" customHeight="1" x14ac:dyDescent="0.25">
      <c r="A22" s="52">
        <v>2017</v>
      </c>
      <c r="B22" s="29" t="s">
        <v>59</v>
      </c>
      <c r="C22" s="27" t="s">
        <v>31</v>
      </c>
      <c r="D22" s="27" t="s">
        <v>31</v>
      </c>
      <c r="E22" s="27" t="s">
        <v>32</v>
      </c>
      <c r="F22" s="27" t="s">
        <v>18</v>
      </c>
      <c r="G22" s="39">
        <v>191.58333333333334</v>
      </c>
      <c r="H22" s="30">
        <v>2</v>
      </c>
      <c r="I22" s="30">
        <v>1</v>
      </c>
      <c r="J22" s="6" t="s">
        <v>44</v>
      </c>
      <c r="K22" s="29">
        <v>76133</v>
      </c>
      <c r="L22" s="30" t="s">
        <v>33</v>
      </c>
      <c r="M22" s="30"/>
      <c r="N22" s="30"/>
    </row>
    <row r="23" spans="1:14" s="42" customFormat="1" ht="30" customHeight="1" x14ac:dyDescent="0.25">
      <c r="A23" s="52">
        <v>2017</v>
      </c>
      <c r="B23" s="29" t="s">
        <v>60</v>
      </c>
      <c r="C23" s="27" t="s">
        <v>31</v>
      </c>
      <c r="D23" s="27" t="s">
        <v>31</v>
      </c>
      <c r="E23" s="27" t="s">
        <v>32</v>
      </c>
      <c r="F23" s="27" t="s">
        <v>18</v>
      </c>
      <c r="G23" s="39">
        <v>142.25</v>
      </c>
      <c r="H23" s="30">
        <v>2</v>
      </c>
      <c r="I23" s="30">
        <v>1</v>
      </c>
      <c r="J23" s="6" t="s">
        <v>44</v>
      </c>
      <c r="K23" s="29">
        <v>76127</v>
      </c>
      <c r="L23" s="30" t="s">
        <v>33</v>
      </c>
      <c r="M23" s="30"/>
      <c r="N23" s="30"/>
    </row>
    <row r="24" spans="1:14" s="42" customFormat="1" ht="30" customHeight="1" x14ac:dyDescent="0.25">
      <c r="A24" s="29">
        <v>2018</v>
      </c>
      <c r="B24" s="29" t="s">
        <v>61</v>
      </c>
      <c r="C24" s="27" t="s">
        <v>31</v>
      </c>
      <c r="D24" s="27" t="s">
        <v>31</v>
      </c>
      <c r="E24" s="27" t="s">
        <v>32</v>
      </c>
      <c r="F24" s="27" t="s">
        <v>18</v>
      </c>
      <c r="G24" s="39">
        <v>82.525866666666673</v>
      </c>
      <c r="H24" s="30">
        <v>2</v>
      </c>
      <c r="I24" s="30">
        <v>1</v>
      </c>
      <c r="J24" s="6" t="s">
        <v>62</v>
      </c>
      <c r="K24" s="29">
        <v>43492</v>
      </c>
      <c r="L24" s="30" t="s">
        <v>33</v>
      </c>
      <c r="M24" s="30"/>
      <c r="N24" s="30"/>
    </row>
    <row r="25" spans="1:14" s="42" customFormat="1" ht="30" customHeight="1" x14ac:dyDescent="0.25">
      <c r="A25" s="29">
        <v>2000</v>
      </c>
      <c r="B25" s="29" t="s">
        <v>63</v>
      </c>
      <c r="C25" s="27" t="s">
        <v>31</v>
      </c>
      <c r="D25" s="27" t="s">
        <v>31</v>
      </c>
      <c r="E25" s="27" t="s">
        <v>32</v>
      </c>
      <c r="F25" s="27" t="s">
        <v>18</v>
      </c>
      <c r="G25" s="39">
        <v>83.557937809873792</v>
      </c>
      <c r="H25" s="30">
        <v>6</v>
      </c>
      <c r="I25" s="30">
        <v>6</v>
      </c>
      <c r="J25" s="6" t="s">
        <v>25</v>
      </c>
      <c r="K25" s="29">
        <v>43708</v>
      </c>
      <c r="L25" s="30" t="s">
        <v>33</v>
      </c>
      <c r="M25" s="30"/>
      <c r="N25" s="30"/>
    </row>
    <row r="26" spans="1:14" s="42" customFormat="1" ht="30" customHeight="1" x14ac:dyDescent="0.25">
      <c r="A26" s="29">
        <v>2002</v>
      </c>
      <c r="B26" s="29" t="s">
        <v>64</v>
      </c>
      <c r="C26" s="27" t="s">
        <v>31</v>
      </c>
      <c r="D26" s="27" t="s">
        <v>31</v>
      </c>
      <c r="E26" s="27" t="s">
        <v>32</v>
      </c>
      <c r="F26" s="27" t="s">
        <v>18</v>
      </c>
      <c r="G26" s="39">
        <v>83.57</v>
      </c>
      <c r="H26" s="30">
        <v>7.0020000000000007</v>
      </c>
      <c r="I26" s="30">
        <v>6</v>
      </c>
      <c r="J26" s="6" t="s">
        <v>25</v>
      </c>
      <c r="K26" s="29">
        <v>43709</v>
      </c>
      <c r="L26" s="30" t="s">
        <v>33</v>
      </c>
      <c r="M26" s="30"/>
      <c r="N26" s="30"/>
    </row>
    <row r="27" spans="1:14" s="42" customFormat="1" ht="30" customHeight="1" x14ac:dyDescent="0.25">
      <c r="A27" s="52">
        <v>2003</v>
      </c>
      <c r="B27" s="29" t="s">
        <v>66</v>
      </c>
      <c r="C27" s="27" t="s">
        <v>31</v>
      </c>
      <c r="D27" s="27" t="s">
        <v>31</v>
      </c>
      <c r="E27" s="27" t="s">
        <v>32</v>
      </c>
      <c r="F27" s="27" t="s">
        <v>18</v>
      </c>
      <c r="G27" s="39">
        <v>84.589135032023748</v>
      </c>
      <c r="H27" s="30">
        <v>14.003999999999998</v>
      </c>
      <c r="I27" s="30">
        <v>6</v>
      </c>
      <c r="J27" s="6" t="s">
        <v>25</v>
      </c>
      <c r="K27" s="29">
        <v>43710</v>
      </c>
      <c r="L27" s="30" t="s">
        <v>33</v>
      </c>
      <c r="M27" s="30"/>
      <c r="N27" s="30"/>
    </row>
    <row r="28" spans="1:14" s="42" customFormat="1" ht="30" customHeight="1" x14ac:dyDescent="0.25">
      <c r="A28" s="29">
        <v>2004</v>
      </c>
      <c r="B28" s="29" t="s">
        <v>67</v>
      </c>
      <c r="C28" s="27" t="s">
        <v>31</v>
      </c>
      <c r="D28" s="27" t="s">
        <v>31</v>
      </c>
      <c r="E28" s="27" t="s">
        <v>32</v>
      </c>
      <c r="F28" s="27" t="s">
        <v>18</v>
      </c>
      <c r="G28" s="39">
        <v>86.547874573336827</v>
      </c>
      <c r="H28" s="30">
        <v>12</v>
      </c>
      <c r="I28" s="30">
        <v>6</v>
      </c>
      <c r="J28" s="6" t="s">
        <v>25</v>
      </c>
      <c r="K28" s="29">
        <v>43711</v>
      </c>
      <c r="L28" s="30" t="s">
        <v>33</v>
      </c>
      <c r="M28" s="30"/>
      <c r="N28" s="30"/>
    </row>
    <row r="29" spans="1:14" s="42" customFormat="1" ht="30" customHeight="1" x14ac:dyDescent="0.25">
      <c r="A29" s="52">
        <v>2004</v>
      </c>
      <c r="B29" s="29" t="s">
        <v>67</v>
      </c>
      <c r="C29" s="27" t="s">
        <v>31</v>
      </c>
      <c r="D29" s="27" t="s">
        <v>31</v>
      </c>
      <c r="E29" s="27" t="s">
        <v>32</v>
      </c>
      <c r="F29" s="27" t="s">
        <v>18</v>
      </c>
      <c r="G29" s="39">
        <v>744.4154703615684</v>
      </c>
      <c r="H29" s="30">
        <v>1</v>
      </c>
      <c r="I29" s="30">
        <v>1</v>
      </c>
      <c r="J29" s="6" t="s">
        <v>42</v>
      </c>
      <c r="K29" s="29">
        <v>43714</v>
      </c>
      <c r="L29" s="30" t="s">
        <v>33</v>
      </c>
      <c r="M29" s="30"/>
      <c r="N29" s="30"/>
    </row>
    <row r="30" spans="1:14" s="42" customFormat="1" ht="30" customHeight="1" x14ac:dyDescent="0.25">
      <c r="A30" s="52">
        <v>2004</v>
      </c>
      <c r="B30" s="29" t="s">
        <v>67</v>
      </c>
      <c r="C30" s="27" t="s">
        <v>31</v>
      </c>
      <c r="D30" s="27" t="s">
        <v>31</v>
      </c>
      <c r="E30" s="27" t="s">
        <v>32</v>
      </c>
      <c r="F30" s="27" t="s">
        <v>18</v>
      </c>
      <c r="G30" s="39">
        <v>372.20773555493867</v>
      </c>
      <c r="H30" s="30">
        <v>1</v>
      </c>
      <c r="I30" s="30">
        <v>1</v>
      </c>
      <c r="J30" s="6" t="s">
        <v>44</v>
      </c>
      <c r="K30" s="29">
        <v>43713</v>
      </c>
      <c r="L30" s="30" t="s">
        <v>33</v>
      </c>
      <c r="M30" s="30"/>
      <c r="N30" s="30"/>
    </row>
    <row r="31" spans="1:14" s="42" customFormat="1" ht="30" customHeight="1" x14ac:dyDescent="0.25">
      <c r="A31" s="52">
        <v>2010</v>
      </c>
      <c r="B31" s="29" t="s">
        <v>70</v>
      </c>
      <c r="C31" s="27" t="s">
        <v>31</v>
      </c>
      <c r="D31" s="27" t="s">
        <v>31</v>
      </c>
      <c r="E31" s="27" t="s">
        <v>32</v>
      </c>
      <c r="F31" s="27" t="s">
        <v>18</v>
      </c>
      <c r="G31" s="39">
        <v>78.126400000000004</v>
      </c>
      <c r="H31" s="30">
        <v>4.0020000000000007</v>
      </c>
      <c r="I31" s="30">
        <v>6</v>
      </c>
      <c r="J31" s="6" t="s">
        <v>25</v>
      </c>
      <c r="K31" s="29">
        <v>74629</v>
      </c>
      <c r="L31" s="30" t="s">
        <v>33</v>
      </c>
      <c r="M31" s="30"/>
      <c r="N31" s="30"/>
    </row>
    <row r="32" spans="1:14" s="42" customFormat="1" ht="30" customHeight="1" x14ac:dyDescent="0.25">
      <c r="A32" s="52">
        <v>2016</v>
      </c>
      <c r="B32" s="29" t="s">
        <v>72</v>
      </c>
      <c r="C32" s="27" t="s">
        <v>31</v>
      </c>
      <c r="D32" s="27" t="s">
        <v>31</v>
      </c>
      <c r="E32" s="27" t="s">
        <v>32</v>
      </c>
      <c r="F32" s="27" t="s">
        <v>18</v>
      </c>
      <c r="G32" s="39">
        <v>51.735333333333337</v>
      </c>
      <c r="H32" s="30">
        <v>25.001999999999999</v>
      </c>
      <c r="I32" s="30">
        <v>6</v>
      </c>
      <c r="J32" s="6" t="s">
        <v>25</v>
      </c>
      <c r="K32" s="29">
        <v>76165</v>
      </c>
      <c r="L32" s="30" t="s">
        <v>33</v>
      </c>
      <c r="M32" s="30"/>
      <c r="N32" s="30"/>
    </row>
    <row r="33" spans="1:14" s="42" customFormat="1" ht="30" customHeight="1" x14ac:dyDescent="0.25">
      <c r="A33" s="29">
        <v>2019</v>
      </c>
      <c r="B33" s="29" t="s">
        <v>73</v>
      </c>
      <c r="C33" s="27" t="s">
        <v>31</v>
      </c>
      <c r="D33" s="27" t="s">
        <v>31</v>
      </c>
      <c r="E33" s="27" t="s">
        <v>32</v>
      </c>
      <c r="F33" s="27" t="s">
        <v>18</v>
      </c>
      <c r="G33" s="39">
        <v>65.612133333333333</v>
      </c>
      <c r="H33" s="30">
        <v>18</v>
      </c>
      <c r="I33" s="30">
        <v>6</v>
      </c>
      <c r="J33" s="6" t="s">
        <v>25</v>
      </c>
      <c r="K33" s="29">
        <v>45276</v>
      </c>
      <c r="L33" s="30" t="s">
        <v>33</v>
      </c>
      <c r="M33" s="30"/>
      <c r="N33" s="30"/>
    </row>
    <row r="34" spans="1:14" s="42" customFormat="1" ht="30" customHeight="1" x14ac:dyDescent="0.25">
      <c r="A34" s="29">
        <v>2020</v>
      </c>
      <c r="B34" s="29" t="s">
        <v>74</v>
      </c>
      <c r="C34" s="27" t="s">
        <v>75</v>
      </c>
      <c r="D34" s="27" t="s">
        <v>31</v>
      </c>
      <c r="E34" s="27" t="s">
        <v>32</v>
      </c>
      <c r="F34" s="27" t="s">
        <v>18</v>
      </c>
      <c r="G34" s="39">
        <v>647.57680000000005</v>
      </c>
      <c r="H34" s="30">
        <v>5</v>
      </c>
      <c r="I34" s="30">
        <v>1</v>
      </c>
      <c r="J34" s="6" t="s">
        <v>42</v>
      </c>
      <c r="K34" s="29">
        <v>44587</v>
      </c>
      <c r="L34" s="30" t="s">
        <v>33</v>
      </c>
      <c r="M34" s="30"/>
      <c r="N34" s="30"/>
    </row>
    <row r="35" spans="1:14" s="42" customFormat="1" ht="30" customHeight="1" x14ac:dyDescent="0.25">
      <c r="A35" s="29">
        <v>2020</v>
      </c>
      <c r="B35" s="29" t="s">
        <v>74</v>
      </c>
      <c r="C35" s="27" t="s">
        <v>75</v>
      </c>
      <c r="D35" s="27" t="s">
        <v>31</v>
      </c>
      <c r="E35" s="27" t="s">
        <v>32</v>
      </c>
      <c r="F35" s="27" t="s">
        <v>18</v>
      </c>
      <c r="G35" s="39">
        <v>233.2074666666667</v>
      </c>
      <c r="H35" s="30">
        <v>21</v>
      </c>
      <c r="I35" s="30">
        <v>1</v>
      </c>
      <c r="J35" s="6" t="s">
        <v>35</v>
      </c>
      <c r="K35" s="29">
        <v>44139</v>
      </c>
      <c r="L35" s="30" t="s">
        <v>33</v>
      </c>
      <c r="M35" s="30" t="s">
        <v>36</v>
      </c>
      <c r="N35" s="30"/>
    </row>
    <row r="36" spans="1:14" s="42" customFormat="1" ht="30" customHeight="1" x14ac:dyDescent="0.25">
      <c r="A36" s="29">
        <v>2017</v>
      </c>
      <c r="B36" s="29" t="s">
        <v>76</v>
      </c>
      <c r="C36" s="27" t="s">
        <v>75</v>
      </c>
      <c r="D36" s="27" t="s">
        <v>31</v>
      </c>
      <c r="E36" s="27" t="s">
        <v>32</v>
      </c>
      <c r="F36" s="27" t="s">
        <v>18</v>
      </c>
      <c r="G36" s="39">
        <v>75.633466666666664</v>
      </c>
      <c r="H36" s="30">
        <v>18.999000000000002</v>
      </c>
      <c r="I36" s="30">
        <v>3</v>
      </c>
      <c r="J36" s="6" t="s">
        <v>35</v>
      </c>
      <c r="K36" s="29">
        <v>74506</v>
      </c>
      <c r="L36" s="30" t="s">
        <v>33</v>
      </c>
      <c r="M36" s="30"/>
      <c r="N36" s="30"/>
    </row>
    <row r="37" spans="1:14" s="42" customFormat="1" ht="30" customHeight="1" x14ac:dyDescent="0.25">
      <c r="A37" s="29">
        <v>2020</v>
      </c>
      <c r="B37" s="29" t="s">
        <v>77</v>
      </c>
      <c r="C37" s="27" t="s">
        <v>78</v>
      </c>
      <c r="D37" s="27" t="s">
        <v>31</v>
      </c>
      <c r="E37" s="27" t="s">
        <v>32</v>
      </c>
      <c r="F37" s="27" t="s">
        <v>29</v>
      </c>
      <c r="G37" s="39">
        <v>107.15253333333334</v>
      </c>
      <c r="H37" s="30">
        <v>1</v>
      </c>
      <c r="I37" s="30">
        <v>1</v>
      </c>
      <c r="J37" s="6" t="s">
        <v>62</v>
      </c>
      <c r="K37" s="29">
        <v>43209</v>
      </c>
      <c r="L37" s="30" t="s">
        <v>33</v>
      </c>
      <c r="M37" s="30" t="s">
        <v>377</v>
      </c>
      <c r="N37" s="30"/>
    </row>
    <row r="38" spans="1:14" s="42" customFormat="1" ht="30" customHeight="1" x14ac:dyDescent="0.25">
      <c r="A38" s="29">
        <v>2020</v>
      </c>
      <c r="B38" s="29" t="s">
        <v>79</v>
      </c>
      <c r="C38" s="27" t="s">
        <v>78</v>
      </c>
      <c r="D38" s="27" t="s">
        <v>31</v>
      </c>
      <c r="E38" s="27" t="s">
        <v>32</v>
      </c>
      <c r="F38" s="27" t="s">
        <v>29</v>
      </c>
      <c r="G38" s="39">
        <v>107.15253333333334</v>
      </c>
      <c r="H38" s="30">
        <v>1</v>
      </c>
      <c r="I38" s="30">
        <v>1</v>
      </c>
      <c r="J38" s="6" t="s">
        <v>62</v>
      </c>
      <c r="K38" s="29">
        <v>43208</v>
      </c>
      <c r="L38" s="30" t="s">
        <v>33</v>
      </c>
      <c r="M38" s="30" t="s">
        <v>377</v>
      </c>
      <c r="N38" s="30"/>
    </row>
    <row r="39" spans="1:14" s="42" customFormat="1" ht="30" customHeight="1" x14ac:dyDescent="0.25">
      <c r="A39" s="29">
        <v>2019</v>
      </c>
      <c r="B39" s="29" t="s">
        <v>80</v>
      </c>
      <c r="C39" s="27" t="s">
        <v>78</v>
      </c>
      <c r="D39" s="27" t="s">
        <v>31</v>
      </c>
      <c r="E39" s="27" t="s">
        <v>32</v>
      </c>
      <c r="F39" s="27" t="s">
        <v>18</v>
      </c>
      <c r="G39" s="39">
        <v>40.995333333333335</v>
      </c>
      <c r="H39" s="30">
        <v>109.00200000000001</v>
      </c>
      <c r="I39" s="30">
        <v>6</v>
      </c>
      <c r="J39" s="6" t="s">
        <v>25</v>
      </c>
      <c r="K39" s="29">
        <v>42390</v>
      </c>
      <c r="L39" s="30" t="s">
        <v>33</v>
      </c>
      <c r="M39" s="30"/>
      <c r="N39" s="30"/>
    </row>
    <row r="40" spans="1:14" s="42" customFormat="1" ht="30" customHeight="1" x14ac:dyDescent="0.25">
      <c r="A40" s="29">
        <v>2017</v>
      </c>
      <c r="B40" s="29" t="s">
        <v>81</v>
      </c>
      <c r="C40" s="27" t="s">
        <v>82</v>
      </c>
      <c r="D40" s="27" t="s">
        <v>31</v>
      </c>
      <c r="E40" s="27" t="s">
        <v>32</v>
      </c>
      <c r="F40" s="27" t="s">
        <v>18</v>
      </c>
      <c r="G40" s="39">
        <v>47.118133333333333</v>
      </c>
      <c r="H40" s="30">
        <v>16.998000000000001</v>
      </c>
      <c r="I40" s="30">
        <v>6</v>
      </c>
      <c r="J40" s="6" t="s">
        <v>25</v>
      </c>
      <c r="K40" s="29">
        <v>76134</v>
      </c>
      <c r="L40" s="30" t="s">
        <v>33</v>
      </c>
      <c r="M40" s="30"/>
      <c r="N40" s="30"/>
    </row>
    <row r="41" spans="1:14" s="42" customFormat="1" ht="30" customHeight="1" x14ac:dyDescent="0.25">
      <c r="A41" s="29">
        <v>2017</v>
      </c>
      <c r="B41" s="29" t="s">
        <v>83</v>
      </c>
      <c r="C41" s="27" t="s">
        <v>82</v>
      </c>
      <c r="D41" s="27" t="s">
        <v>31</v>
      </c>
      <c r="E41" s="27" t="s">
        <v>32</v>
      </c>
      <c r="F41" s="27" t="s">
        <v>18</v>
      </c>
      <c r="G41" s="39">
        <v>47.118133333333333</v>
      </c>
      <c r="H41" s="30">
        <v>31.998000000000001</v>
      </c>
      <c r="I41" s="30">
        <v>6</v>
      </c>
      <c r="J41" s="6" t="s">
        <v>25</v>
      </c>
      <c r="K41" s="29">
        <v>76131</v>
      </c>
      <c r="L41" s="30" t="s">
        <v>33</v>
      </c>
      <c r="M41" s="30"/>
      <c r="N41" s="30"/>
    </row>
    <row r="42" spans="1:14" s="42" customFormat="1" ht="30" customHeight="1" x14ac:dyDescent="0.25">
      <c r="A42" s="29">
        <v>2017</v>
      </c>
      <c r="B42" s="29" t="s">
        <v>84</v>
      </c>
      <c r="C42" s="27" t="s">
        <v>82</v>
      </c>
      <c r="D42" s="27" t="s">
        <v>31</v>
      </c>
      <c r="E42" s="27" t="s">
        <v>32</v>
      </c>
      <c r="F42" s="27" t="s">
        <v>18</v>
      </c>
      <c r="G42" s="39">
        <v>47.118133333333333</v>
      </c>
      <c r="H42" s="30">
        <v>30</v>
      </c>
      <c r="I42" s="30">
        <v>6</v>
      </c>
      <c r="J42" s="6" t="s">
        <v>25</v>
      </c>
      <c r="K42" s="29">
        <v>76137</v>
      </c>
      <c r="L42" s="30" t="s">
        <v>33</v>
      </c>
      <c r="M42" s="30"/>
      <c r="N42" s="30"/>
    </row>
    <row r="43" spans="1:14" s="42" customFormat="1" ht="30" customHeight="1" x14ac:dyDescent="0.25">
      <c r="A43" s="29">
        <v>2018</v>
      </c>
      <c r="B43" s="29" t="s">
        <v>85</v>
      </c>
      <c r="C43" s="27" t="s">
        <v>82</v>
      </c>
      <c r="D43" s="27" t="s">
        <v>31</v>
      </c>
      <c r="E43" s="27" t="s">
        <v>32</v>
      </c>
      <c r="F43" s="27" t="s">
        <v>18</v>
      </c>
      <c r="G43" s="39">
        <v>39.764400000000002</v>
      </c>
      <c r="H43" s="30">
        <v>46.001999999999995</v>
      </c>
      <c r="I43" s="30">
        <v>6</v>
      </c>
      <c r="J43" s="6" t="s">
        <v>25</v>
      </c>
      <c r="K43" s="29">
        <v>43520</v>
      </c>
      <c r="L43" s="30" t="s">
        <v>33</v>
      </c>
      <c r="M43" s="30"/>
      <c r="N43" s="30"/>
    </row>
    <row r="44" spans="1:14" s="42" customFormat="1" ht="30" customHeight="1" x14ac:dyDescent="0.25">
      <c r="A44" s="29">
        <v>2019</v>
      </c>
      <c r="B44" s="29" t="s">
        <v>86</v>
      </c>
      <c r="C44" s="27" t="s">
        <v>87</v>
      </c>
      <c r="D44" s="27" t="s">
        <v>88</v>
      </c>
      <c r="E44" s="27" t="s">
        <v>89</v>
      </c>
      <c r="F44" s="27" t="s">
        <v>18</v>
      </c>
      <c r="G44" s="39">
        <v>54.930933333333336</v>
      </c>
      <c r="H44" s="30">
        <v>118.99799999999999</v>
      </c>
      <c r="I44" s="30">
        <v>6</v>
      </c>
      <c r="J44" s="6" t="s">
        <v>25</v>
      </c>
      <c r="K44" s="29">
        <v>43223</v>
      </c>
      <c r="L44" s="30" t="s">
        <v>33</v>
      </c>
      <c r="M44" s="30"/>
      <c r="N44" s="30"/>
    </row>
    <row r="45" spans="1:14" s="42" customFormat="1" ht="30" customHeight="1" x14ac:dyDescent="0.25">
      <c r="A45" s="29">
        <v>2017</v>
      </c>
      <c r="B45" s="29" t="s">
        <v>90</v>
      </c>
      <c r="C45" s="27" t="s">
        <v>87</v>
      </c>
      <c r="D45" s="27" t="s">
        <v>88</v>
      </c>
      <c r="E45" s="27" t="s">
        <v>89</v>
      </c>
      <c r="F45" s="27" t="s">
        <v>18</v>
      </c>
      <c r="G45" s="39">
        <v>54.93</v>
      </c>
      <c r="H45" s="30">
        <v>36</v>
      </c>
      <c r="I45" s="30">
        <v>6</v>
      </c>
      <c r="J45" s="6" t="s">
        <v>25</v>
      </c>
      <c r="K45" s="29">
        <v>72998</v>
      </c>
      <c r="L45" s="30" t="s">
        <v>33</v>
      </c>
      <c r="M45" s="30"/>
      <c r="N45" s="30"/>
    </row>
    <row r="46" spans="1:14" s="42" customFormat="1" ht="30" customHeight="1" x14ac:dyDescent="0.25">
      <c r="A46" s="29">
        <v>2019</v>
      </c>
      <c r="B46" s="29" t="s">
        <v>91</v>
      </c>
      <c r="C46" s="27" t="s">
        <v>92</v>
      </c>
      <c r="D46" s="27" t="s">
        <v>88</v>
      </c>
      <c r="E46" s="27" t="s">
        <v>89</v>
      </c>
      <c r="F46" s="27" t="s">
        <v>29</v>
      </c>
      <c r="G46" s="39">
        <v>40.32</v>
      </c>
      <c r="H46" s="30">
        <v>42</v>
      </c>
      <c r="I46" s="30">
        <v>6</v>
      </c>
      <c r="J46" s="6" t="s">
        <v>25</v>
      </c>
      <c r="K46" s="29">
        <v>43222</v>
      </c>
      <c r="L46" s="30" t="s">
        <v>33</v>
      </c>
      <c r="M46" s="30"/>
      <c r="N46" s="30"/>
    </row>
    <row r="47" spans="1:14" s="42" customFormat="1" ht="30" customHeight="1" x14ac:dyDescent="0.25">
      <c r="A47" s="29">
        <v>2014</v>
      </c>
      <c r="B47" s="29" t="s">
        <v>93</v>
      </c>
      <c r="C47" s="27" t="s">
        <v>94</v>
      </c>
      <c r="D47" s="27" t="s">
        <v>95</v>
      </c>
      <c r="E47" s="27" t="s">
        <v>89</v>
      </c>
      <c r="F47" s="27" t="s">
        <v>18</v>
      </c>
      <c r="G47" s="39">
        <v>14.387200000000002</v>
      </c>
      <c r="H47" s="30">
        <v>58.998000000000005</v>
      </c>
      <c r="I47" s="30">
        <v>6</v>
      </c>
      <c r="J47" s="6" t="s">
        <v>25</v>
      </c>
      <c r="K47" s="29">
        <v>45373</v>
      </c>
      <c r="L47" s="30" t="s">
        <v>33</v>
      </c>
      <c r="M47" s="30"/>
      <c r="N47" s="30"/>
    </row>
    <row r="48" spans="1:14" s="42" customFormat="1" ht="30" customHeight="1" x14ac:dyDescent="0.25">
      <c r="A48" s="29">
        <v>2019</v>
      </c>
      <c r="B48" s="29" t="s">
        <v>96</v>
      </c>
      <c r="C48" s="27" t="s">
        <v>94</v>
      </c>
      <c r="D48" s="27" t="s">
        <v>95</v>
      </c>
      <c r="E48" s="27" t="s">
        <v>89</v>
      </c>
      <c r="F48" s="27" t="s">
        <v>18</v>
      </c>
      <c r="G48" s="39">
        <v>37.431866666666672</v>
      </c>
      <c r="H48" s="30">
        <v>18</v>
      </c>
      <c r="I48" s="30">
        <v>6</v>
      </c>
      <c r="J48" s="6" t="s">
        <v>25</v>
      </c>
      <c r="K48" s="29">
        <v>45368</v>
      </c>
      <c r="L48" s="30" t="s">
        <v>33</v>
      </c>
      <c r="M48" s="30"/>
      <c r="N48" s="30"/>
    </row>
    <row r="49" spans="1:14" s="42" customFormat="1" ht="30" customHeight="1" x14ac:dyDescent="0.25">
      <c r="A49" s="29">
        <v>2021</v>
      </c>
      <c r="B49" s="29" t="s">
        <v>97</v>
      </c>
      <c r="C49" s="27" t="s">
        <v>98</v>
      </c>
      <c r="D49" s="27" t="s">
        <v>99</v>
      </c>
      <c r="E49" s="27" t="s">
        <v>100</v>
      </c>
      <c r="F49" s="27" t="s">
        <v>29</v>
      </c>
      <c r="G49" s="39">
        <v>24.45</v>
      </c>
      <c r="H49" s="30">
        <v>16.001999999999999</v>
      </c>
      <c r="I49" s="30">
        <v>6</v>
      </c>
      <c r="J49" s="6" t="s">
        <v>25</v>
      </c>
      <c r="K49" s="29">
        <v>43792</v>
      </c>
      <c r="L49" s="30" t="s">
        <v>33</v>
      </c>
      <c r="M49" s="30"/>
      <c r="N49" s="30"/>
    </row>
    <row r="50" spans="1:14" s="42" customFormat="1" ht="30" customHeight="1" x14ac:dyDescent="0.25">
      <c r="A50" s="29">
        <v>2021</v>
      </c>
      <c r="B50" s="29" t="s">
        <v>101</v>
      </c>
      <c r="C50" s="27" t="s">
        <v>98</v>
      </c>
      <c r="D50" s="27" t="s">
        <v>99</v>
      </c>
      <c r="E50" s="27" t="s">
        <v>100</v>
      </c>
      <c r="F50" s="27" t="s">
        <v>29</v>
      </c>
      <c r="G50" s="39">
        <v>24.45</v>
      </c>
      <c r="H50" s="30">
        <v>16.001999999999999</v>
      </c>
      <c r="I50" s="30">
        <v>6</v>
      </c>
      <c r="J50" s="6" t="s">
        <v>25</v>
      </c>
      <c r="K50" s="29">
        <v>43791</v>
      </c>
      <c r="L50" s="30" t="s">
        <v>33</v>
      </c>
      <c r="M50" s="30"/>
      <c r="N50" s="30"/>
    </row>
    <row r="51" spans="1:14" s="42" customFormat="1" ht="30" customHeight="1" x14ac:dyDescent="0.25">
      <c r="A51" s="29">
        <v>2021</v>
      </c>
      <c r="B51" s="29" t="s">
        <v>102</v>
      </c>
      <c r="C51" s="27" t="s">
        <v>98</v>
      </c>
      <c r="D51" s="27" t="s">
        <v>99</v>
      </c>
      <c r="E51" s="27" t="s">
        <v>100</v>
      </c>
      <c r="F51" s="27" t="s">
        <v>29</v>
      </c>
      <c r="G51" s="39">
        <v>17.646800000000002</v>
      </c>
      <c r="H51" s="30">
        <v>45</v>
      </c>
      <c r="I51" s="30">
        <v>6</v>
      </c>
      <c r="J51" s="6" t="s">
        <v>25</v>
      </c>
      <c r="K51" s="29">
        <v>43793</v>
      </c>
      <c r="L51" s="30" t="s">
        <v>33</v>
      </c>
      <c r="M51" s="30"/>
      <c r="N51" s="30"/>
    </row>
    <row r="52" spans="1:14" s="42" customFormat="1" ht="30" customHeight="1" x14ac:dyDescent="0.25">
      <c r="A52" s="29">
        <v>2021</v>
      </c>
      <c r="B52" s="29" t="s">
        <v>104</v>
      </c>
      <c r="C52" s="27" t="s">
        <v>98</v>
      </c>
      <c r="D52" s="27" t="s">
        <v>99</v>
      </c>
      <c r="E52" s="27" t="s">
        <v>100</v>
      </c>
      <c r="F52" s="27" t="s">
        <v>29</v>
      </c>
      <c r="G52" s="39">
        <v>17.646800000000002</v>
      </c>
      <c r="H52" s="30">
        <v>39</v>
      </c>
      <c r="I52" s="30">
        <v>6</v>
      </c>
      <c r="J52" s="6" t="s">
        <v>25</v>
      </c>
      <c r="K52" s="29">
        <v>43794</v>
      </c>
      <c r="L52" s="30" t="s">
        <v>33</v>
      </c>
      <c r="M52" s="30"/>
      <c r="N52" s="30"/>
    </row>
    <row r="53" spans="1:14" s="42" customFormat="1" ht="30" customHeight="1" x14ac:dyDescent="0.25">
      <c r="A53" s="29">
        <v>2015</v>
      </c>
      <c r="B53" s="29" t="s">
        <v>105</v>
      </c>
      <c r="C53" s="27" t="s">
        <v>106</v>
      </c>
      <c r="D53" s="27" t="s">
        <v>107</v>
      </c>
      <c r="E53" s="27" t="s">
        <v>108</v>
      </c>
      <c r="F53" s="27" t="s">
        <v>29</v>
      </c>
      <c r="G53" s="39">
        <v>61.13</v>
      </c>
      <c r="H53" s="30">
        <v>9</v>
      </c>
      <c r="I53" s="30">
        <v>3</v>
      </c>
      <c r="J53" s="6" t="s">
        <v>25</v>
      </c>
      <c r="K53" s="29">
        <v>42818</v>
      </c>
      <c r="L53" s="30" t="s">
        <v>33</v>
      </c>
      <c r="M53" s="30"/>
      <c r="N53" s="30"/>
    </row>
    <row r="54" spans="1:14" s="42" customFormat="1" ht="30" customHeight="1" x14ac:dyDescent="0.25">
      <c r="A54" s="52">
        <v>2019</v>
      </c>
      <c r="B54" s="29" t="s">
        <v>109</v>
      </c>
      <c r="C54" s="27" t="s">
        <v>106</v>
      </c>
      <c r="D54" s="27" t="s">
        <v>107</v>
      </c>
      <c r="E54" s="27" t="s">
        <v>108</v>
      </c>
      <c r="F54" s="27" t="s">
        <v>29</v>
      </c>
      <c r="G54" s="39">
        <v>61.416933333333333</v>
      </c>
      <c r="H54" s="30">
        <v>24</v>
      </c>
      <c r="I54" s="30">
        <v>3</v>
      </c>
      <c r="J54" s="6" t="s">
        <v>35</v>
      </c>
      <c r="K54" s="29">
        <v>44928</v>
      </c>
      <c r="L54" s="30" t="s">
        <v>33</v>
      </c>
      <c r="M54" s="30"/>
      <c r="N54" s="30"/>
    </row>
    <row r="55" spans="1:14" s="42" customFormat="1" ht="30" customHeight="1" x14ac:dyDescent="0.25">
      <c r="A55" s="52">
        <v>2019</v>
      </c>
      <c r="B55" s="29" t="s">
        <v>110</v>
      </c>
      <c r="C55" s="27" t="s">
        <v>106</v>
      </c>
      <c r="D55" s="27" t="s">
        <v>107</v>
      </c>
      <c r="E55" s="27" t="s">
        <v>108</v>
      </c>
      <c r="F55" s="27" t="s">
        <v>18</v>
      </c>
      <c r="G55" s="39">
        <v>57.569600000000001</v>
      </c>
      <c r="H55" s="30">
        <v>32.000999999999998</v>
      </c>
      <c r="I55" s="30">
        <v>3</v>
      </c>
      <c r="J55" s="6" t="s">
        <v>35</v>
      </c>
      <c r="K55" s="29">
        <v>44930</v>
      </c>
      <c r="L55" s="30" t="s">
        <v>33</v>
      </c>
      <c r="M55" s="30"/>
      <c r="N55" s="30"/>
    </row>
    <row r="56" spans="1:14" s="42" customFormat="1" ht="30" customHeight="1" x14ac:dyDescent="0.25">
      <c r="A56" s="29">
        <v>2019</v>
      </c>
      <c r="B56" s="29" t="s">
        <v>111</v>
      </c>
      <c r="C56" s="27" t="s">
        <v>106</v>
      </c>
      <c r="D56" s="27" t="s">
        <v>107</v>
      </c>
      <c r="E56" s="27" t="s">
        <v>108</v>
      </c>
      <c r="F56" s="27" t="s">
        <v>18</v>
      </c>
      <c r="G56" s="39">
        <v>78.032666666666671</v>
      </c>
      <c r="H56" s="30">
        <v>21</v>
      </c>
      <c r="I56" s="30">
        <v>6</v>
      </c>
      <c r="J56" s="6" t="s">
        <v>25</v>
      </c>
      <c r="K56" s="29">
        <v>4334519</v>
      </c>
      <c r="L56" s="30" t="s">
        <v>33</v>
      </c>
      <c r="M56" s="30"/>
      <c r="N56" s="30"/>
    </row>
    <row r="57" spans="1:14" s="42" customFormat="1" ht="30" customHeight="1" x14ac:dyDescent="0.25">
      <c r="A57" s="29">
        <v>2021</v>
      </c>
      <c r="B57" s="29" t="s">
        <v>112</v>
      </c>
      <c r="C57" s="27" t="s">
        <v>113</v>
      </c>
      <c r="D57" s="27" t="s">
        <v>114</v>
      </c>
      <c r="E57" s="27" t="s">
        <v>115</v>
      </c>
      <c r="F57" s="27" t="s">
        <v>18</v>
      </c>
      <c r="G57" s="39">
        <v>39.084800000000001</v>
      </c>
      <c r="H57" s="30">
        <v>40.998000000000005</v>
      </c>
      <c r="I57" s="30">
        <v>6</v>
      </c>
      <c r="J57" s="6" t="s">
        <v>25</v>
      </c>
      <c r="K57" s="29">
        <v>44562</v>
      </c>
      <c r="L57" s="30" t="s">
        <v>33</v>
      </c>
      <c r="M57" s="30"/>
      <c r="N57" s="30"/>
    </row>
    <row r="58" spans="1:14" s="42" customFormat="1" ht="30" customHeight="1" x14ac:dyDescent="0.25">
      <c r="A58" s="29">
        <v>2015</v>
      </c>
      <c r="B58" s="29" t="s">
        <v>116</v>
      </c>
      <c r="C58" s="27" t="s">
        <v>113</v>
      </c>
      <c r="D58" s="27" t="s">
        <v>114</v>
      </c>
      <c r="E58" s="27" t="s">
        <v>115</v>
      </c>
      <c r="F58" s="27" t="s">
        <v>18</v>
      </c>
      <c r="G58" s="39">
        <v>80.61</v>
      </c>
      <c r="H58" s="30">
        <v>34.001999999999995</v>
      </c>
      <c r="I58" s="30">
        <v>6</v>
      </c>
      <c r="J58" s="6" t="s">
        <v>25</v>
      </c>
      <c r="K58" s="29">
        <v>41801</v>
      </c>
      <c r="L58" s="30" t="s">
        <v>33</v>
      </c>
      <c r="M58" s="30"/>
      <c r="N58" s="30"/>
    </row>
    <row r="59" spans="1:14" s="42" customFormat="1" ht="30" customHeight="1" x14ac:dyDescent="0.25">
      <c r="A59" s="29">
        <v>2021</v>
      </c>
      <c r="B59" s="29" t="s">
        <v>117</v>
      </c>
      <c r="C59" s="43" t="s">
        <v>118</v>
      </c>
      <c r="D59" s="27" t="s">
        <v>119</v>
      </c>
      <c r="E59" s="27" t="s">
        <v>115</v>
      </c>
      <c r="F59" s="27" t="s">
        <v>18</v>
      </c>
      <c r="G59" s="39">
        <v>16.556666666666668</v>
      </c>
      <c r="H59" s="30">
        <v>238.99799999999999</v>
      </c>
      <c r="I59" s="30">
        <v>6</v>
      </c>
      <c r="J59" s="6" t="s">
        <v>25</v>
      </c>
      <c r="K59" s="29">
        <v>4293921</v>
      </c>
      <c r="L59" s="30" t="s">
        <v>33</v>
      </c>
      <c r="M59" s="30"/>
      <c r="N59" s="30"/>
    </row>
    <row r="60" spans="1:14" s="42" customFormat="1" ht="30" customHeight="1" x14ac:dyDescent="0.25">
      <c r="A60" s="29">
        <v>2020</v>
      </c>
      <c r="B60" s="29" t="s">
        <v>120</v>
      </c>
      <c r="C60" s="27" t="s">
        <v>121</v>
      </c>
      <c r="D60" s="27" t="s">
        <v>121</v>
      </c>
      <c r="E60" s="27" t="s">
        <v>115</v>
      </c>
      <c r="F60" s="27" t="s">
        <v>18</v>
      </c>
      <c r="G60" s="39">
        <v>16.556533333333334</v>
      </c>
      <c r="H60" s="30">
        <v>49.001999999999995</v>
      </c>
      <c r="I60" s="30">
        <v>6</v>
      </c>
      <c r="J60" s="6" t="s">
        <v>122</v>
      </c>
      <c r="K60" s="29">
        <v>4145820</v>
      </c>
      <c r="L60" s="30" t="s">
        <v>33</v>
      </c>
      <c r="M60" s="30"/>
      <c r="N60" s="30"/>
    </row>
    <row r="61" spans="1:14" s="42" customFormat="1" ht="30" customHeight="1" x14ac:dyDescent="0.25">
      <c r="A61" s="29">
        <v>2020</v>
      </c>
      <c r="B61" s="29" t="s">
        <v>123</v>
      </c>
      <c r="C61" s="27" t="s">
        <v>124</v>
      </c>
      <c r="D61" s="27" t="s">
        <v>125</v>
      </c>
      <c r="E61" s="27" t="s">
        <v>115</v>
      </c>
      <c r="F61" s="27" t="s">
        <v>18</v>
      </c>
      <c r="G61" s="39">
        <v>15.89</v>
      </c>
      <c r="H61" s="30">
        <v>114</v>
      </c>
      <c r="I61" s="30">
        <v>6</v>
      </c>
      <c r="J61" s="6" t="s">
        <v>25</v>
      </c>
      <c r="K61" s="29">
        <v>7521920</v>
      </c>
      <c r="L61" s="30" t="s">
        <v>33</v>
      </c>
      <c r="M61" s="30"/>
      <c r="N61" s="30"/>
    </row>
    <row r="62" spans="1:14" s="42" customFormat="1" ht="30" customHeight="1" x14ac:dyDescent="0.25">
      <c r="A62" s="29">
        <v>2016</v>
      </c>
      <c r="B62" s="29" t="s">
        <v>126</v>
      </c>
      <c r="C62" s="27" t="s">
        <v>127</v>
      </c>
      <c r="D62" s="27" t="s">
        <v>128</v>
      </c>
      <c r="E62" s="27" t="s">
        <v>128</v>
      </c>
      <c r="F62" s="27" t="s">
        <v>18</v>
      </c>
      <c r="G62" s="39">
        <v>50.187866666666672</v>
      </c>
      <c r="H62" s="30">
        <v>30</v>
      </c>
      <c r="I62" s="30">
        <v>6</v>
      </c>
      <c r="J62" s="6" t="s">
        <v>25</v>
      </c>
      <c r="K62" s="29">
        <v>73033</v>
      </c>
      <c r="L62" s="30" t="s">
        <v>19</v>
      </c>
      <c r="M62" s="30"/>
      <c r="N62" s="30"/>
    </row>
    <row r="63" spans="1:14" s="42" customFormat="1" ht="30" customHeight="1" x14ac:dyDescent="0.25">
      <c r="A63" s="29">
        <v>2016</v>
      </c>
      <c r="B63" s="29" t="s">
        <v>129</v>
      </c>
      <c r="C63" s="27" t="s">
        <v>127</v>
      </c>
      <c r="D63" s="27" t="s">
        <v>127</v>
      </c>
      <c r="E63" s="27" t="s">
        <v>128</v>
      </c>
      <c r="F63" s="27" t="s">
        <v>18</v>
      </c>
      <c r="G63" s="39">
        <v>104.03</v>
      </c>
      <c r="H63" s="30">
        <v>61.998000000000005</v>
      </c>
      <c r="I63" s="30">
        <v>6</v>
      </c>
      <c r="J63" s="6" t="s">
        <v>25</v>
      </c>
      <c r="K63" s="29">
        <v>73866</v>
      </c>
      <c r="L63" s="30" t="s">
        <v>33</v>
      </c>
      <c r="M63" s="30"/>
      <c r="N63" s="30"/>
    </row>
    <row r="64" spans="1:14" s="42" customFormat="1" ht="30" customHeight="1" x14ac:dyDescent="0.25">
      <c r="A64" s="29">
        <v>2015</v>
      </c>
      <c r="B64" s="29" t="s">
        <v>130</v>
      </c>
      <c r="C64" s="27" t="s">
        <v>131</v>
      </c>
      <c r="D64" s="27" t="s">
        <v>131</v>
      </c>
      <c r="E64" s="27" t="s">
        <v>128</v>
      </c>
      <c r="F64" s="27" t="s">
        <v>18</v>
      </c>
      <c r="G64" s="39">
        <v>230.57</v>
      </c>
      <c r="H64" s="30">
        <v>27</v>
      </c>
      <c r="I64" s="30">
        <v>6</v>
      </c>
      <c r="J64" s="6" t="s">
        <v>25</v>
      </c>
      <c r="K64" s="29">
        <v>44495</v>
      </c>
      <c r="L64" s="30" t="s">
        <v>33</v>
      </c>
      <c r="M64" s="30"/>
      <c r="N64" s="30"/>
    </row>
    <row r="65" spans="1:14" s="42" customFormat="1" ht="30" customHeight="1" x14ac:dyDescent="0.25">
      <c r="A65" s="29">
        <v>2019</v>
      </c>
      <c r="B65" s="29" t="s">
        <v>132</v>
      </c>
      <c r="C65" s="27" t="s">
        <v>131</v>
      </c>
      <c r="D65" s="27" t="s">
        <v>131</v>
      </c>
      <c r="E65" s="27" t="s">
        <v>128</v>
      </c>
      <c r="F65" s="27" t="s">
        <v>18</v>
      </c>
      <c r="G65" s="39">
        <v>230.57254641549733</v>
      </c>
      <c r="H65" s="30">
        <v>28.998000000000001</v>
      </c>
      <c r="I65" s="30">
        <v>6</v>
      </c>
      <c r="J65" s="6" t="s">
        <v>25</v>
      </c>
      <c r="K65" s="29">
        <v>44411</v>
      </c>
      <c r="L65" s="30" t="s">
        <v>33</v>
      </c>
      <c r="M65" s="30"/>
      <c r="N65" s="30"/>
    </row>
    <row r="66" spans="1:14" s="42" customFormat="1" ht="30" customHeight="1" x14ac:dyDescent="0.25">
      <c r="A66" s="29">
        <v>2013</v>
      </c>
      <c r="B66" s="29" t="s">
        <v>136</v>
      </c>
      <c r="C66" s="27" t="s">
        <v>134</v>
      </c>
      <c r="D66" s="27" t="s">
        <v>134</v>
      </c>
      <c r="E66" s="27" t="s">
        <v>135</v>
      </c>
      <c r="F66" s="27" t="s">
        <v>29</v>
      </c>
      <c r="G66" s="39">
        <v>67.13</v>
      </c>
      <c r="H66" s="30">
        <v>13.998000000000001</v>
      </c>
      <c r="I66" s="30">
        <v>6</v>
      </c>
      <c r="J66" s="6" t="s">
        <v>138</v>
      </c>
      <c r="K66" s="29">
        <v>72580</v>
      </c>
      <c r="L66" s="30" t="s">
        <v>33</v>
      </c>
      <c r="M66" s="30"/>
      <c r="N66" s="30"/>
    </row>
    <row r="67" spans="1:14" s="42" customFormat="1" ht="30" customHeight="1" x14ac:dyDescent="0.25">
      <c r="A67" s="29">
        <v>2008</v>
      </c>
      <c r="B67" s="29" t="s">
        <v>133</v>
      </c>
      <c r="C67" s="27" t="s">
        <v>134</v>
      </c>
      <c r="D67" s="27" t="s">
        <v>134</v>
      </c>
      <c r="E67" s="27" t="s">
        <v>135</v>
      </c>
      <c r="F67" s="27" t="s">
        <v>29</v>
      </c>
      <c r="G67" s="39">
        <v>91.95</v>
      </c>
      <c r="H67" s="30">
        <v>6</v>
      </c>
      <c r="I67" s="30">
        <v>1</v>
      </c>
      <c r="J67" s="6" t="s">
        <v>62</v>
      </c>
      <c r="K67" s="29">
        <v>72082</v>
      </c>
      <c r="L67" s="30" t="s">
        <v>33</v>
      </c>
      <c r="M67" s="30"/>
      <c r="N67" s="30"/>
    </row>
    <row r="68" spans="1:14" s="42" customFormat="1" ht="30" customHeight="1" x14ac:dyDescent="0.25">
      <c r="A68" s="29">
        <v>2021</v>
      </c>
      <c r="B68" s="29" t="s">
        <v>139</v>
      </c>
      <c r="C68" s="27" t="s">
        <v>16</v>
      </c>
      <c r="D68" s="27" t="s">
        <v>16</v>
      </c>
      <c r="E68" s="27" t="s">
        <v>17</v>
      </c>
      <c r="F68" s="27" t="s">
        <v>29</v>
      </c>
      <c r="G68" s="39">
        <v>121.75</v>
      </c>
      <c r="H68" s="30">
        <v>6</v>
      </c>
      <c r="I68" s="30">
        <v>6</v>
      </c>
      <c r="J68" s="6" t="s">
        <v>25</v>
      </c>
      <c r="K68" s="29">
        <v>44942</v>
      </c>
      <c r="L68" s="30" t="s">
        <v>33</v>
      </c>
      <c r="M68" s="30" t="s">
        <v>20</v>
      </c>
      <c r="N68" s="30"/>
    </row>
    <row r="69" spans="1:14" s="42" customFormat="1" ht="30" customHeight="1" x14ac:dyDescent="0.25">
      <c r="A69" s="29">
        <v>2019</v>
      </c>
      <c r="B69" s="29" t="s">
        <v>140</v>
      </c>
      <c r="C69" s="27" t="s">
        <v>16</v>
      </c>
      <c r="D69" s="27" t="s">
        <v>16</v>
      </c>
      <c r="E69" s="27" t="s">
        <v>17</v>
      </c>
      <c r="F69" s="27" t="s">
        <v>29</v>
      </c>
      <c r="G69" s="39">
        <v>18.776125</v>
      </c>
      <c r="H69" s="30">
        <v>25.001999999999999</v>
      </c>
      <c r="I69" s="30">
        <v>6</v>
      </c>
      <c r="J69" s="6" t="s">
        <v>25</v>
      </c>
      <c r="K69" s="29">
        <v>76235</v>
      </c>
      <c r="L69" s="30" t="s">
        <v>33</v>
      </c>
      <c r="M69" s="30"/>
      <c r="N69" s="30"/>
    </row>
    <row r="70" spans="1:14" s="42" customFormat="1" ht="30" customHeight="1" x14ac:dyDescent="0.25">
      <c r="A70" s="52">
        <v>2019</v>
      </c>
      <c r="B70" s="29" t="s">
        <v>141</v>
      </c>
      <c r="C70" s="27" t="s">
        <v>16</v>
      </c>
      <c r="D70" s="27" t="s">
        <v>16</v>
      </c>
      <c r="E70" s="27" t="s">
        <v>17</v>
      </c>
      <c r="F70" s="27" t="s">
        <v>18</v>
      </c>
      <c r="G70" s="39">
        <v>18.776125</v>
      </c>
      <c r="H70" s="30">
        <v>16.998000000000001</v>
      </c>
      <c r="I70" s="30">
        <v>6</v>
      </c>
      <c r="J70" s="6" t="s">
        <v>25</v>
      </c>
      <c r="K70" s="29">
        <v>76234</v>
      </c>
      <c r="L70" s="30" t="s">
        <v>33</v>
      </c>
      <c r="M70" s="30"/>
      <c r="N70" s="30"/>
    </row>
    <row r="71" spans="1:14" s="42" customFormat="1" ht="30" customHeight="1" x14ac:dyDescent="0.25">
      <c r="A71" s="29">
        <v>2019</v>
      </c>
      <c r="B71" s="29" t="s">
        <v>142</v>
      </c>
      <c r="C71" s="27" t="s">
        <v>16</v>
      </c>
      <c r="D71" s="27" t="s">
        <v>16</v>
      </c>
      <c r="E71" s="27" t="s">
        <v>17</v>
      </c>
      <c r="F71" s="27" t="s">
        <v>29</v>
      </c>
      <c r="G71" s="39">
        <v>18.78</v>
      </c>
      <c r="H71" s="30">
        <v>18</v>
      </c>
      <c r="I71" s="30">
        <v>6</v>
      </c>
      <c r="J71" s="6" t="s">
        <v>25</v>
      </c>
      <c r="K71" s="29">
        <v>76233</v>
      </c>
      <c r="L71" s="30" t="s">
        <v>33</v>
      </c>
      <c r="M71" s="30"/>
      <c r="N71" s="30"/>
    </row>
    <row r="72" spans="1:14" s="42" customFormat="1" ht="30" customHeight="1" x14ac:dyDescent="0.25">
      <c r="A72" s="29">
        <v>2020</v>
      </c>
      <c r="B72" s="29" t="s">
        <v>143</v>
      </c>
      <c r="C72" s="27" t="s">
        <v>16</v>
      </c>
      <c r="D72" s="27" t="s">
        <v>16</v>
      </c>
      <c r="E72" s="27" t="s">
        <v>17</v>
      </c>
      <c r="F72" s="27" t="s">
        <v>29</v>
      </c>
      <c r="G72" s="39">
        <v>20.99</v>
      </c>
      <c r="H72" s="30">
        <v>75</v>
      </c>
      <c r="I72" s="30">
        <v>6</v>
      </c>
      <c r="J72" s="6" t="s">
        <v>25</v>
      </c>
      <c r="K72" s="29">
        <v>45688</v>
      </c>
      <c r="L72" s="30" t="s">
        <v>33</v>
      </c>
      <c r="M72" s="30" t="s">
        <v>20</v>
      </c>
      <c r="N72" s="30"/>
    </row>
    <row r="73" spans="1:14" s="42" customFormat="1" ht="30" customHeight="1" x14ac:dyDescent="0.25">
      <c r="A73" s="29">
        <v>2022</v>
      </c>
      <c r="B73" s="29" t="s">
        <v>144</v>
      </c>
      <c r="C73" s="27" t="s">
        <v>16</v>
      </c>
      <c r="D73" s="27" t="s">
        <v>16</v>
      </c>
      <c r="E73" s="27" t="s">
        <v>17</v>
      </c>
      <c r="F73" s="27" t="s">
        <v>29</v>
      </c>
      <c r="G73" s="39">
        <v>43.65</v>
      </c>
      <c r="H73" s="30">
        <v>28.998000000000001</v>
      </c>
      <c r="I73" s="30">
        <v>6</v>
      </c>
      <c r="J73" s="6" t="s">
        <v>25</v>
      </c>
      <c r="K73" s="29">
        <v>45684</v>
      </c>
      <c r="L73" s="30" t="s">
        <v>33</v>
      </c>
      <c r="M73" s="30" t="s">
        <v>20</v>
      </c>
      <c r="N73" s="30"/>
    </row>
    <row r="74" spans="1:14" s="42" customFormat="1" ht="30" customHeight="1" x14ac:dyDescent="0.25">
      <c r="A74" s="52">
        <v>2020</v>
      </c>
      <c r="B74" s="29" t="s">
        <v>145</v>
      </c>
      <c r="C74" s="27" t="s">
        <v>16</v>
      </c>
      <c r="D74" s="27" t="s">
        <v>16</v>
      </c>
      <c r="E74" s="27" t="s">
        <v>17</v>
      </c>
      <c r="F74" s="27" t="s">
        <v>18</v>
      </c>
      <c r="G74" s="39">
        <v>9.8500510684047846</v>
      </c>
      <c r="H74" s="30">
        <v>24</v>
      </c>
      <c r="I74" s="30">
        <v>6</v>
      </c>
      <c r="J74" s="6" t="s">
        <v>25</v>
      </c>
      <c r="K74" s="29">
        <v>76238</v>
      </c>
      <c r="L74" s="30" t="s">
        <v>33</v>
      </c>
      <c r="M74" s="30"/>
      <c r="N74" s="30"/>
    </row>
    <row r="75" spans="1:14" s="42" customFormat="1" ht="30" customHeight="1" x14ac:dyDescent="0.25">
      <c r="A75" s="29">
        <v>2018</v>
      </c>
      <c r="B75" s="29" t="s">
        <v>146</v>
      </c>
      <c r="C75" s="27" t="s">
        <v>16</v>
      </c>
      <c r="D75" s="27" t="s">
        <v>16</v>
      </c>
      <c r="E75" s="27" t="s">
        <v>17</v>
      </c>
      <c r="F75" s="27" t="s">
        <v>18</v>
      </c>
      <c r="G75" s="39">
        <v>10.38</v>
      </c>
      <c r="H75" s="30">
        <v>49.998000000000005</v>
      </c>
      <c r="I75" s="30">
        <v>6</v>
      </c>
      <c r="J75" s="6" t="s">
        <v>25</v>
      </c>
      <c r="K75" s="29">
        <v>76237</v>
      </c>
      <c r="L75" s="30" t="s">
        <v>33</v>
      </c>
      <c r="M75" s="30"/>
      <c r="N75" s="30"/>
    </row>
    <row r="76" spans="1:14" s="42" customFormat="1" ht="30" customHeight="1" x14ac:dyDescent="0.25">
      <c r="A76" s="29">
        <v>2020</v>
      </c>
      <c r="B76" s="29" t="s">
        <v>147</v>
      </c>
      <c r="C76" s="27" t="s">
        <v>16</v>
      </c>
      <c r="D76" s="27" t="s">
        <v>16</v>
      </c>
      <c r="E76" s="27" t="s">
        <v>17</v>
      </c>
      <c r="F76" s="27" t="s">
        <v>29</v>
      </c>
      <c r="G76" s="39">
        <v>40.572465464762352</v>
      </c>
      <c r="H76" s="30">
        <v>42</v>
      </c>
      <c r="I76" s="30">
        <v>6</v>
      </c>
      <c r="J76" s="6" t="s">
        <v>25</v>
      </c>
      <c r="K76" s="29">
        <v>44206</v>
      </c>
      <c r="L76" s="30" t="s">
        <v>33</v>
      </c>
      <c r="M76" s="30" t="s">
        <v>20</v>
      </c>
      <c r="N76" s="30"/>
    </row>
    <row r="77" spans="1:14" s="42" customFormat="1" ht="30" customHeight="1" x14ac:dyDescent="0.25">
      <c r="A77" s="29">
        <v>2022</v>
      </c>
      <c r="B77" s="29" t="s">
        <v>148</v>
      </c>
      <c r="C77" s="27" t="s">
        <v>16</v>
      </c>
      <c r="D77" s="27" t="s">
        <v>16</v>
      </c>
      <c r="E77" s="27" t="s">
        <v>17</v>
      </c>
      <c r="F77" s="27" t="s">
        <v>29</v>
      </c>
      <c r="G77" s="39">
        <v>15.6</v>
      </c>
      <c r="H77" s="30">
        <v>33</v>
      </c>
      <c r="I77" s="30">
        <v>6</v>
      </c>
      <c r="J77" s="6" t="s">
        <v>25</v>
      </c>
      <c r="K77" s="29">
        <v>44403</v>
      </c>
      <c r="L77" s="30" t="s">
        <v>33</v>
      </c>
      <c r="M77" s="30" t="s">
        <v>20</v>
      </c>
      <c r="N77" s="30"/>
    </row>
    <row r="78" spans="1:14" s="42" customFormat="1" ht="30" customHeight="1" x14ac:dyDescent="0.25">
      <c r="A78" s="52">
        <v>2016</v>
      </c>
      <c r="B78" s="29" t="s">
        <v>14</v>
      </c>
      <c r="C78" s="27" t="s">
        <v>15</v>
      </c>
      <c r="D78" s="27" t="s">
        <v>16</v>
      </c>
      <c r="E78" s="27" t="s">
        <v>17</v>
      </c>
      <c r="F78" s="27" t="s">
        <v>18</v>
      </c>
      <c r="G78" s="39">
        <v>15</v>
      </c>
      <c r="H78" s="30">
        <v>34.998000000000005</v>
      </c>
      <c r="I78" s="30">
        <v>6</v>
      </c>
      <c r="J78" s="6" t="s">
        <v>25</v>
      </c>
      <c r="K78" s="29">
        <v>45032</v>
      </c>
      <c r="L78" s="30" t="s">
        <v>33</v>
      </c>
      <c r="M78" s="30" t="s">
        <v>20</v>
      </c>
      <c r="N78" s="30"/>
    </row>
    <row r="79" spans="1:14" s="42" customFormat="1" ht="30" customHeight="1" x14ac:dyDescent="0.25">
      <c r="A79" s="29">
        <v>2016</v>
      </c>
      <c r="B79" s="29" t="s">
        <v>617</v>
      </c>
      <c r="C79" s="27" t="s">
        <v>15</v>
      </c>
      <c r="D79" s="27" t="s">
        <v>16</v>
      </c>
      <c r="E79" s="27" t="s">
        <v>17</v>
      </c>
      <c r="F79" s="27" t="s">
        <v>18</v>
      </c>
      <c r="G79" s="39">
        <v>33</v>
      </c>
      <c r="H79" s="30">
        <v>30</v>
      </c>
      <c r="I79" s="30">
        <v>6</v>
      </c>
      <c r="J79" s="6" t="s">
        <v>157</v>
      </c>
      <c r="K79" s="29">
        <v>45521</v>
      </c>
      <c r="L79" s="30" t="s">
        <v>19</v>
      </c>
      <c r="M79" s="30" t="s">
        <v>20</v>
      </c>
      <c r="N79" s="30"/>
    </row>
    <row r="80" spans="1:14" s="42" customFormat="1" ht="30" customHeight="1" x14ac:dyDescent="0.25">
      <c r="A80" s="29">
        <v>2010</v>
      </c>
      <c r="B80" s="29" t="s">
        <v>150</v>
      </c>
      <c r="C80" s="27" t="s">
        <v>15</v>
      </c>
      <c r="D80" s="27" t="s">
        <v>16</v>
      </c>
      <c r="E80" s="27" t="s">
        <v>17</v>
      </c>
      <c r="F80" s="27" t="s">
        <v>18</v>
      </c>
      <c r="G80" s="39">
        <v>21.57</v>
      </c>
      <c r="H80" s="30">
        <v>19.998000000000001</v>
      </c>
      <c r="I80" s="30">
        <v>6</v>
      </c>
      <c r="J80" s="6" t="s">
        <v>25</v>
      </c>
      <c r="K80" s="29">
        <v>44401</v>
      </c>
      <c r="L80" s="30" t="s">
        <v>33</v>
      </c>
      <c r="M80" s="30" t="s">
        <v>20</v>
      </c>
      <c r="N80" s="30"/>
    </row>
    <row r="81" spans="1:14" s="42" customFormat="1" ht="30" customHeight="1" x14ac:dyDescent="0.25">
      <c r="A81" s="29">
        <v>2012</v>
      </c>
      <c r="B81" s="29" t="s">
        <v>151</v>
      </c>
      <c r="C81" s="27" t="s">
        <v>15</v>
      </c>
      <c r="D81" s="27" t="s">
        <v>16</v>
      </c>
      <c r="E81" s="27" t="s">
        <v>17</v>
      </c>
      <c r="F81" s="27" t="s">
        <v>18</v>
      </c>
      <c r="G81" s="39">
        <v>42.56</v>
      </c>
      <c r="H81" s="30">
        <v>30</v>
      </c>
      <c r="I81" s="30">
        <v>12</v>
      </c>
      <c r="J81" s="6" t="s">
        <v>152</v>
      </c>
      <c r="K81" s="29">
        <v>43159</v>
      </c>
      <c r="L81" s="30" t="s">
        <v>33</v>
      </c>
      <c r="M81" s="30"/>
      <c r="N81" s="30"/>
    </row>
    <row r="82" spans="1:14" s="42" customFormat="1" ht="30" customHeight="1" x14ac:dyDescent="0.25">
      <c r="A82" s="29">
        <v>2015</v>
      </c>
      <c r="B82" s="29" t="s">
        <v>153</v>
      </c>
      <c r="C82" s="27" t="s">
        <v>15</v>
      </c>
      <c r="D82" s="27" t="s">
        <v>16</v>
      </c>
      <c r="E82" s="27" t="s">
        <v>17</v>
      </c>
      <c r="F82" s="27" t="s">
        <v>18</v>
      </c>
      <c r="G82" s="39">
        <v>45.682266666666663</v>
      </c>
      <c r="H82" s="30">
        <v>24</v>
      </c>
      <c r="I82" s="30">
        <v>6</v>
      </c>
      <c r="J82" s="6" t="s">
        <v>25</v>
      </c>
      <c r="K82" s="29">
        <v>44596</v>
      </c>
      <c r="L82" s="30" t="s">
        <v>33</v>
      </c>
      <c r="M82" s="30"/>
      <c r="N82" s="30"/>
    </row>
    <row r="83" spans="1:14" s="42" customFormat="1" ht="30" customHeight="1" x14ac:dyDescent="0.25">
      <c r="A83" s="29">
        <v>2008</v>
      </c>
      <c r="B83" s="29" t="s">
        <v>154</v>
      </c>
      <c r="C83" s="27" t="s">
        <v>15</v>
      </c>
      <c r="D83" s="27" t="s">
        <v>16</v>
      </c>
      <c r="E83" s="27" t="s">
        <v>17</v>
      </c>
      <c r="F83" s="27" t="s">
        <v>18</v>
      </c>
      <c r="G83" s="39">
        <v>16.59</v>
      </c>
      <c r="H83" s="30">
        <v>71.003999999999991</v>
      </c>
      <c r="I83" s="30">
        <v>12</v>
      </c>
      <c r="J83" s="6" t="s">
        <v>152</v>
      </c>
      <c r="K83" s="29">
        <v>72500</v>
      </c>
      <c r="L83" s="30" t="s">
        <v>33</v>
      </c>
      <c r="M83" s="30"/>
      <c r="N83" s="30"/>
    </row>
    <row r="84" spans="1:14" s="42" customFormat="1" ht="30" customHeight="1" x14ac:dyDescent="0.25">
      <c r="A84" s="29">
        <v>2011</v>
      </c>
      <c r="B84" s="29" t="s">
        <v>155</v>
      </c>
      <c r="C84" s="27" t="s">
        <v>15</v>
      </c>
      <c r="D84" s="27" t="s">
        <v>16</v>
      </c>
      <c r="E84" s="27" t="s">
        <v>17</v>
      </c>
      <c r="F84" s="27" t="s">
        <v>18</v>
      </c>
      <c r="G84" s="39">
        <v>13.59</v>
      </c>
      <c r="H84" s="30">
        <v>0</v>
      </c>
      <c r="I84" s="30">
        <v>12</v>
      </c>
      <c r="J84" s="6" t="s">
        <v>152</v>
      </c>
      <c r="K84" s="29">
        <v>42415</v>
      </c>
      <c r="L84" s="30" t="s">
        <v>33</v>
      </c>
      <c r="M84" s="30"/>
      <c r="N84" s="30"/>
    </row>
    <row r="85" spans="1:14" s="42" customFormat="1" ht="30" customHeight="1" x14ac:dyDescent="0.25">
      <c r="A85" s="29">
        <v>2016</v>
      </c>
      <c r="B85" s="29" t="s">
        <v>156</v>
      </c>
      <c r="C85" s="27" t="s">
        <v>15</v>
      </c>
      <c r="D85" s="27" t="s">
        <v>16</v>
      </c>
      <c r="E85" s="27" t="s">
        <v>17</v>
      </c>
      <c r="F85" s="27" t="s">
        <v>18</v>
      </c>
      <c r="G85" s="39">
        <v>30.1</v>
      </c>
      <c r="H85" s="30">
        <v>15</v>
      </c>
      <c r="I85" s="30">
        <v>6</v>
      </c>
      <c r="J85" s="6" t="s">
        <v>157</v>
      </c>
      <c r="K85" s="29">
        <v>42506</v>
      </c>
      <c r="L85" s="30" t="s">
        <v>33</v>
      </c>
      <c r="M85" s="30"/>
      <c r="N85" s="30"/>
    </row>
    <row r="86" spans="1:14" s="42" customFormat="1" ht="30" customHeight="1" x14ac:dyDescent="0.25">
      <c r="A86" s="29">
        <v>2012</v>
      </c>
      <c r="B86" s="29" t="s">
        <v>158</v>
      </c>
      <c r="C86" s="27" t="s">
        <v>15</v>
      </c>
      <c r="D86" s="27" t="s">
        <v>16</v>
      </c>
      <c r="E86" s="27" t="s">
        <v>17</v>
      </c>
      <c r="F86" s="27" t="s">
        <v>18</v>
      </c>
      <c r="G86" s="39">
        <v>24.1</v>
      </c>
      <c r="H86" s="30">
        <v>133.00200000000001</v>
      </c>
      <c r="I86" s="30">
        <v>6</v>
      </c>
      <c r="J86" s="6" t="s">
        <v>157</v>
      </c>
      <c r="K86" s="29">
        <v>75379</v>
      </c>
      <c r="L86" s="30" t="s">
        <v>33</v>
      </c>
      <c r="M86" s="30"/>
      <c r="N86" s="30"/>
    </row>
    <row r="87" spans="1:14" s="42" customFormat="1" ht="30" customHeight="1" x14ac:dyDescent="0.25">
      <c r="A87" s="29">
        <v>2008</v>
      </c>
      <c r="B87" s="29" t="s">
        <v>618</v>
      </c>
      <c r="C87" s="27" t="s">
        <v>15</v>
      </c>
      <c r="D87" s="27" t="s">
        <v>16</v>
      </c>
      <c r="E87" s="27" t="s">
        <v>17</v>
      </c>
      <c r="F87" s="27" t="s">
        <v>18</v>
      </c>
      <c r="G87" s="39">
        <v>53.12</v>
      </c>
      <c r="H87" s="30">
        <v>16.001999999999999</v>
      </c>
      <c r="I87" s="30">
        <v>6</v>
      </c>
      <c r="J87" s="6" t="s">
        <v>157</v>
      </c>
      <c r="K87" s="29">
        <v>43312</v>
      </c>
      <c r="L87" s="30" t="s">
        <v>33</v>
      </c>
      <c r="M87" s="30" t="s">
        <v>20</v>
      </c>
      <c r="N87" s="30"/>
    </row>
    <row r="88" spans="1:14" s="42" customFormat="1" ht="30" customHeight="1" x14ac:dyDescent="0.25">
      <c r="A88" s="29">
        <v>2014</v>
      </c>
      <c r="B88" s="29" t="s">
        <v>160</v>
      </c>
      <c r="C88" s="27" t="s">
        <v>15</v>
      </c>
      <c r="D88" s="27" t="s">
        <v>16</v>
      </c>
      <c r="E88" s="27" t="s">
        <v>17</v>
      </c>
      <c r="F88" s="27" t="s">
        <v>18</v>
      </c>
      <c r="G88" s="39">
        <v>20.56</v>
      </c>
      <c r="H88" s="30">
        <v>18</v>
      </c>
      <c r="I88" s="30">
        <v>6</v>
      </c>
      <c r="J88" s="6" t="s">
        <v>25</v>
      </c>
      <c r="K88" s="29">
        <v>71469</v>
      </c>
      <c r="L88" s="30" t="s">
        <v>33</v>
      </c>
      <c r="M88" s="30"/>
      <c r="N88" s="30"/>
    </row>
    <row r="89" spans="1:14" s="42" customFormat="1" ht="30" customHeight="1" x14ac:dyDescent="0.25">
      <c r="A89" s="52">
        <v>2021</v>
      </c>
      <c r="B89" s="29" t="s">
        <v>161</v>
      </c>
      <c r="C89" s="27" t="s">
        <v>162</v>
      </c>
      <c r="D89" s="27" t="s">
        <v>16</v>
      </c>
      <c r="E89" s="27" t="s">
        <v>17</v>
      </c>
      <c r="F89" s="27" t="s">
        <v>29</v>
      </c>
      <c r="G89" s="39">
        <v>22</v>
      </c>
      <c r="H89" s="30">
        <v>6</v>
      </c>
      <c r="I89" s="30">
        <v>6</v>
      </c>
      <c r="J89" s="6" t="s">
        <v>25</v>
      </c>
      <c r="K89" s="29">
        <v>45232</v>
      </c>
      <c r="L89" s="30" t="s">
        <v>33</v>
      </c>
      <c r="M89" s="30" t="s">
        <v>20</v>
      </c>
      <c r="N89" s="30"/>
    </row>
    <row r="90" spans="1:14" s="42" customFormat="1" ht="30" customHeight="1" x14ac:dyDescent="0.25">
      <c r="A90" s="52">
        <v>2012</v>
      </c>
      <c r="B90" s="29" t="s">
        <v>164</v>
      </c>
      <c r="C90" s="27" t="s">
        <v>162</v>
      </c>
      <c r="D90" s="27" t="s">
        <v>16</v>
      </c>
      <c r="E90" s="27" t="s">
        <v>17</v>
      </c>
      <c r="F90" s="27" t="s">
        <v>18</v>
      </c>
      <c r="G90" s="39">
        <v>28</v>
      </c>
      <c r="H90" s="30">
        <v>15</v>
      </c>
      <c r="I90" s="30">
        <v>6</v>
      </c>
      <c r="J90" s="6" t="s">
        <v>25</v>
      </c>
      <c r="K90" s="29">
        <v>44983</v>
      </c>
      <c r="L90" s="30" t="s">
        <v>33</v>
      </c>
      <c r="M90" s="30" t="s">
        <v>20</v>
      </c>
      <c r="N90" s="30"/>
    </row>
    <row r="91" spans="1:14" s="42" customFormat="1" ht="30" customHeight="1" x14ac:dyDescent="0.25">
      <c r="A91" s="52">
        <v>2012</v>
      </c>
      <c r="B91" s="29" t="s">
        <v>165</v>
      </c>
      <c r="C91" s="27" t="s">
        <v>162</v>
      </c>
      <c r="D91" s="27" t="s">
        <v>16</v>
      </c>
      <c r="E91" s="27" t="s">
        <v>17</v>
      </c>
      <c r="F91" s="27" t="s">
        <v>18</v>
      </c>
      <c r="G91" s="39">
        <v>57</v>
      </c>
      <c r="H91" s="30">
        <v>40.998000000000005</v>
      </c>
      <c r="I91" s="30">
        <v>6</v>
      </c>
      <c r="J91" s="6" t="s">
        <v>25</v>
      </c>
      <c r="K91" s="29">
        <v>45020</v>
      </c>
      <c r="L91" s="30" t="s">
        <v>33</v>
      </c>
      <c r="M91" s="30" t="s">
        <v>20</v>
      </c>
      <c r="N91" s="30"/>
    </row>
    <row r="92" spans="1:14" s="42" customFormat="1" ht="30" customHeight="1" x14ac:dyDescent="0.25">
      <c r="A92" s="29">
        <v>2005</v>
      </c>
      <c r="B92" s="29" t="s">
        <v>166</v>
      </c>
      <c r="C92" s="27" t="s">
        <v>167</v>
      </c>
      <c r="D92" s="27" t="s">
        <v>16</v>
      </c>
      <c r="E92" s="27" t="s">
        <v>17</v>
      </c>
      <c r="F92" s="27" t="s">
        <v>18</v>
      </c>
      <c r="G92" s="39">
        <v>37.561321079918379</v>
      </c>
      <c r="H92" s="30">
        <v>26.003999999999998</v>
      </c>
      <c r="I92" s="30">
        <v>12</v>
      </c>
      <c r="J92" s="6" t="s">
        <v>152</v>
      </c>
      <c r="K92" s="29">
        <v>74904</v>
      </c>
      <c r="L92" s="30" t="s">
        <v>33</v>
      </c>
      <c r="M92" s="30" t="s">
        <v>20</v>
      </c>
      <c r="N92" s="30"/>
    </row>
    <row r="93" spans="1:14" s="42" customFormat="1" ht="30" customHeight="1" x14ac:dyDescent="0.25">
      <c r="A93" s="29">
        <v>2006</v>
      </c>
      <c r="B93" s="29" t="s">
        <v>168</v>
      </c>
      <c r="C93" s="27" t="s">
        <v>167</v>
      </c>
      <c r="D93" s="27" t="s">
        <v>16</v>
      </c>
      <c r="E93" s="27" t="s">
        <v>17</v>
      </c>
      <c r="F93" s="27" t="s">
        <v>18</v>
      </c>
      <c r="G93" s="39">
        <v>29.56</v>
      </c>
      <c r="H93" s="30">
        <v>54.996000000000002</v>
      </c>
      <c r="I93" s="30">
        <v>12</v>
      </c>
      <c r="J93" s="6" t="s">
        <v>152</v>
      </c>
      <c r="K93" s="29">
        <v>41620</v>
      </c>
      <c r="L93" s="30" t="s">
        <v>33</v>
      </c>
      <c r="M93" s="30" t="s">
        <v>20</v>
      </c>
      <c r="N93" s="30"/>
    </row>
    <row r="94" spans="1:14" s="42" customFormat="1" ht="30" customHeight="1" x14ac:dyDescent="0.25">
      <c r="A94" s="29">
        <v>2012</v>
      </c>
      <c r="B94" s="29" t="s">
        <v>169</v>
      </c>
      <c r="C94" s="27" t="s">
        <v>170</v>
      </c>
      <c r="D94" s="27" t="s">
        <v>16</v>
      </c>
      <c r="E94" s="27" t="s">
        <v>17</v>
      </c>
      <c r="F94" s="27" t="s">
        <v>18</v>
      </c>
      <c r="G94" s="39">
        <v>15.59</v>
      </c>
      <c r="H94" s="30">
        <v>98.003999999999991</v>
      </c>
      <c r="I94" s="30">
        <v>12</v>
      </c>
      <c r="J94" s="6" t="s">
        <v>152</v>
      </c>
      <c r="K94" s="29">
        <v>73988</v>
      </c>
      <c r="L94" s="30" t="s">
        <v>33</v>
      </c>
      <c r="M94" s="30" t="s">
        <v>20</v>
      </c>
      <c r="N94" s="30"/>
    </row>
    <row r="95" spans="1:14" s="42" customFormat="1" ht="30" customHeight="1" x14ac:dyDescent="0.25">
      <c r="A95" s="29">
        <v>2006</v>
      </c>
      <c r="B95" s="29" t="s">
        <v>619</v>
      </c>
      <c r="C95" s="43" t="s">
        <v>172</v>
      </c>
      <c r="D95" s="27" t="s">
        <v>16</v>
      </c>
      <c r="E95" s="27" t="s">
        <v>17</v>
      </c>
      <c r="F95" s="27" t="s">
        <v>18</v>
      </c>
      <c r="G95" s="39">
        <v>131.08908582311517</v>
      </c>
      <c r="H95" s="30">
        <v>4</v>
      </c>
      <c r="I95" s="30">
        <v>1</v>
      </c>
      <c r="J95" s="6" t="s">
        <v>62</v>
      </c>
      <c r="K95" s="29">
        <v>44476</v>
      </c>
      <c r="L95" s="30" t="s">
        <v>33</v>
      </c>
      <c r="M95" s="30" t="s">
        <v>20</v>
      </c>
      <c r="N95" s="30"/>
    </row>
    <row r="96" spans="1:14" s="42" customFormat="1" ht="30" customHeight="1" x14ac:dyDescent="0.25">
      <c r="A96" s="29">
        <v>2010</v>
      </c>
      <c r="B96" s="29" t="s">
        <v>621</v>
      </c>
      <c r="C96" s="27" t="s">
        <v>172</v>
      </c>
      <c r="D96" s="27" t="s">
        <v>16</v>
      </c>
      <c r="E96" s="27" t="s">
        <v>17</v>
      </c>
      <c r="F96" s="27" t="s">
        <v>18</v>
      </c>
      <c r="G96" s="39">
        <v>638</v>
      </c>
      <c r="H96" s="30">
        <v>6</v>
      </c>
      <c r="I96" s="30">
        <v>3</v>
      </c>
      <c r="J96" s="6" t="s">
        <v>174</v>
      </c>
      <c r="K96" s="29">
        <v>45665</v>
      </c>
      <c r="L96" s="30" t="s">
        <v>33</v>
      </c>
      <c r="M96" s="30" t="s">
        <v>20</v>
      </c>
      <c r="N96" s="30"/>
    </row>
    <row r="97" spans="1:14" s="42" customFormat="1" ht="30" customHeight="1" x14ac:dyDescent="0.25">
      <c r="A97" s="29">
        <v>2010</v>
      </c>
      <c r="B97" s="29" t="s">
        <v>621</v>
      </c>
      <c r="C97" s="27" t="s">
        <v>172</v>
      </c>
      <c r="D97" s="27" t="s">
        <v>16</v>
      </c>
      <c r="E97" s="27" t="s">
        <v>17</v>
      </c>
      <c r="F97" s="27" t="s">
        <v>18</v>
      </c>
      <c r="G97" s="39">
        <v>287</v>
      </c>
      <c r="H97" s="30">
        <v>12</v>
      </c>
      <c r="I97" s="30">
        <v>6</v>
      </c>
      <c r="J97" s="6" t="s">
        <v>25</v>
      </c>
      <c r="K97" s="29">
        <v>45657</v>
      </c>
      <c r="L97" s="30" t="s">
        <v>33</v>
      </c>
      <c r="M97" s="30" t="s">
        <v>20</v>
      </c>
      <c r="N97" s="30"/>
    </row>
    <row r="98" spans="1:14" s="42" customFormat="1" ht="30" customHeight="1" x14ac:dyDescent="0.25">
      <c r="A98" s="29">
        <v>2016</v>
      </c>
      <c r="B98" s="29" t="s">
        <v>620</v>
      </c>
      <c r="C98" s="27" t="s">
        <v>172</v>
      </c>
      <c r="D98" s="27" t="s">
        <v>16</v>
      </c>
      <c r="E98" s="27" t="s">
        <v>17</v>
      </c>
      <c r="F98" s="27" t="s">
        <v>18</v>
      </c>
      <c r="G98" s="39">
        <v>275.5</v>
      </c>
      <c r="H98" s="30">
        <v>13.998000000000001</v>
      </c>
      <c r="I98" s="30">
        <v>6</v>
      </c>
      <c r="J98" s="6" t="s">
        <v>25</v>
      </c>
      <c r="K98" s="29">
        <v>44348</v>
      </c>
      <c r="L98" s="30" t="s">
        <v>33</v>
      </c>
      <c r="M98" s="30" t="s">
        <v>20</v>
      </c>
      <c r="N98" s="30"/>
    </row>
    <row r="99" spans="1:14" s="42" customFormat="1" ht="30" customHeight="1" x14ac:dyDescent="0.25">
      <c r="A99" s="29">
        <v>2005</v>
      </c>
      <c r="B99" s="29" t="s">
        <v>176</v>
      </c>
      <c r="C99" s="27" t="s">
        <v>172</v>
      </c>
      <c r="D99" s="27" t="s">
        <v>16</v>
      </c>
      <c r="E99" s="27" t="s">
        <v>17</v>
      </c>
      <c r="F99" s="27" t="s">
        <v>18</v>
      </c>
      <c r="G99" s="39">
        <v>295.49</v>
      </c>
      <c r="H99" s="30">
        <v>25.998000000000001</v>
      </c>
      <c r="I99" s="30">
        <v>6</v>
      </c>
      <c r="J99" s="6" t="s">
        <v>25</v>
      </c>
      <c r="K99" s="29">
        <v>43304</v>
      </c>
      <c r="L99" s="30" t="s">
        <v>33</v>
      </c>
      <c r="M99" s="30" t="s">
        <v>20</v>
      </c>
      <c r="N99" s="30"/>
    </row>
    <row r="100" spans="1:14" s="42" customFormat="1" ht="30" customHeight="1" x14ac:dyDescent="0.25">
      <c r="A100" s="29">
        <v>2005</v>
      </c>
      <c r="B100" s="29" t="s">
        <v>177</v>
      </c>
      <c r="C100" s="27" t="s">
        <v>172</v>
      </c>
      <c r="D100" s="27" t="s">
        <v>16</v>
      </c>
      <c r="E100" s="27" t="s">
        <v>17</v>
      </c>
      <c r="F100" s="27" t="s">
        <v>18</v>
      </c>
      <c r="G100" s="39">
        <v>590.98</v>
      </c>
      <c r="H100" s="30">
        <v>6</v>
      </c>
      <c r="I100" s="30">
        <v>3</v>
      </c>
      <c r="J100" s="6" t="s">
        <v>174</v>
      </c>
      <c r="K100" s="29">
        <v>43269</v>
      </c>
      <c r="L100" s="30" t="s">
        <v>33</v>
      </c>
      <c r="M100" s="30" t="s">
        <v>20</v>
      </c>
      <c r="N100" s="30"/>
    </row>
    <row r="101" spans="1:14" s="42" customFormat="1" ht="30" customHeight="1" x14ac:dyDescent="0.25">
      <c r="A101" s="52">
        <v>2001</v>
      </c>
      <c r="B101" s="29" t="s">
        <v>179</v>
      </c>
      <c r="C101" s="27" t="s">
        <v>172</v>
      </c>
      <c r="D101" s="27" t="s">
        <v>16</v>
      </c>
      <c r="E101" s="27" t="s">
        <v>17</v>
      </c>
      <c r="F101" s="27" t="s">
        <v>18</v>
      </c>
      <c r="G101" s="39">
        <v>135.98053810068035</v>
      </c>
      <c r="H101" s="30">
        <v>4</v>
      </c>
      <c r="I101" s="30">
        <v>1</v>
      </c>
      <c r="J101" s="6" t="s">
        <v>62</v>
      </c>
      <c r="K101" s="29">
        <v>44402</v>
      </c>
      <c r="L101" s="30" t="s">
        <v>33</v>
      </c>
      <c r="M101" s="30" t="s">
        <v>20</v>
      </c>
      <c r="N101" s="30"/>
    </row>
    <row r="102" spans="1:14" s="42" customFormat="1" ht="30" customHeight="1" x14ac:dyDescent="0.25">
      <c r="A102" s="29">
        <v>2011</v>
      </c>
      <c r="B102" s="29" t="s">
        <v>180</v>
      </c>
      <c r="C102" s="27" t="s">
        <v>172</v>
      </c>
      <c r="D102" s="27" t="s">
        <v>16</v>
      </c>
      <c r="E102" s="27" t="s">
        <v>17</v>
      </c>
      <c r="F102" s="27" t="s">
        <v>18</v>
      </c>
      <c r="G102" s="39">
        <v>94.173245838724171</v>
      </c>
      <c r="H102" s="30">
        <v>4.9979999999999993</v>
      </c>
      <c r="I102" s="30">
        <v>6</v>
      </c>
      <c r="J102" s="6" t="s">
        <v>157</v>
      </c>
      <c r="K102" s="29">
        <v>41927</v>
      </c>
      <c r="L102" s="30" t="s">
        <v>33</v>
      </c>
      <c r="M102" s="30" t="s">
        <v>20</v>
      </c>
      <c r="N102" s="30"/>
    </row>
    <row r="103" spans="1:14" s="42" customFormat="1" ht="30" customHeight="1" x14ac:dyDescent="0.25">
      <c r="A103" s="29">
        <v>2017</v>
      </c>
      <c r="B103" s="29" t="s">
        <v>181</v>
      </c>
      <c r="C103" s="27" t="s">
        <v>172</v>
      </c>
      <c r="D103" s="27" t="s">
        <v>16</v>
      </c>
      <c r="E103" s="27" t="s">
        <v>17</v>
      </c>
      <c r="F103" s="27" t="s">
        <v>18</v>
      </c>
      <c r="G103" s="39">
        <v>39.92</v>
      </c>
      <c r="H103" s="30">
        <v>132</v>
      </c>
      <c r="I103" s="30">
        <v>6</v>
      </c>
      <c r="J103" s="6" t="s">
        <v>25</v>
      </c>
      <c r="K103" s="29">
        <v>41425</v>
      </c>
      <c r="L103" s="30" t="s">
        <v>33</v>
      </c>
      <c r="M103" s="30" t="s">
        <v>20</v>
      </c>
      <c r="N103" s="30"/>
    </row>
    <row r="104" spans="1:14" s="42" customFormat="1" ht="30" customHeight="1" x14ac:dyDescent="0.25">
      <c r="A104" s="29">
        <v>2007</v>
      </c>
      <c r="B104" s="29" t="s">
        <v>182</v>
      </c>
      <c r="C104" s="27" t="s">
        <v>172</v>
      </c>
      <c r="D104" s="27" t="s">
        <v>16</v>
      </c>
      <c r="E104" s="27" t="s">
        <v>17</v>
      </c>
      <c r="F104" s="27" t="s">
        <v>18</v>
      </c>
      <c r="G104" s="39">
        <v>72.209999999999994</v>
      </c>
      <c r="H104" s="30">
        <v>7.9979999999999993</v>
      </c>
      <c r="I104" s="30">
        <v>6</v>
      </c>
      <c r="J104" s="6" t="s">
        <v>25</v>
      </c>
      <c r="K104" s="29">
        <v>44940</v>
      </c>
      <c r="L104" s="30" t="s">
        <v>33</v>
      </c>
      <c r="M104" s="30" t="s">
        <v>20</v>
      </c>
      <c r="N104" s="30"/>
    </row>
    <row r="105" spans="1:14" s="42" customFormat="1" ht="30" customHeight="1" x14ac:dyDescent="0.25">
      <c r="A105" s="29">
        <v>2007</v>
      </c>
      <c r="B105" s="29" t="s">
        <v>183</v>
      </c>
      <c r="C105" s="27" t="s">
        <v>172</v>
      </c>
      <c r="D105" s="27" t="s">
        <v>16</v>
      </c>
      <c r="E105" s="27" t="s">
        <v>17</v>
      </c>
      <c r="F105" s="27" t="s">
        <v>18</v>
      </c>
      <c r="G105" s="39">
        <v>73.08</v>
      </c>
      <c r="H105" s="30">
        <v>19.001999999999999</v>
      </c>
      <c r="I105" s="30">
        <v>6</v>
      </c>
      <c r="J105" s="6" t="s">
        <v>25</v>
      </c>
      <c r="K105" s="29">
        <v>41926</v>
      </c>
      <c r="L105" s="30" t="s">
        <v>33</v>
      </c>
      <c r="M105" s="30" t="s">
        <v>20</v>
      </c>
      <c r="N105" s="30"/>
    </row>
    <row r="106" spans="1:14" s="42" customFormat="1" ht="30" customHeight="1" x14ac:dyDescent="0.25">
      <c r="A106" s="52">
        <v>2015</v>
      </c>
      <c r="B106" s="29" t="s">
        <v>21</v>
      </c>
      <c r="C106" s="27" t="s">
        <v>172</v>
      </c>
      <c r="D106" s="27" t="s">
        <v>16</v>
      </c>
      <c r="E106" s="27" t="s">
        <v>17</v>
      </c>
      <c r="F106" s="27" t="s">
        <v>18</v>
      </c>
      <c r="G106" s="39">
        <v>80</v>
      </c>
      <c r="H106" s="30">
        <v>13.998000000000001</v>
      </c>
      <c r="I106" s="30">
        <v>6</v>
      </c>
      <c r="J106" s="6" t="s">
        <v>25</v>
      </c>
      <c r="K106" s="29">
        <v>44973</v>
      </c>
      <c r="L106" s="30" t="s">
        <v>33</v>
      </c>
      <c r="M106" s="30" t="s">
        <v>20</v>
      </c>
      <c r="N106" s="30"/>
    </row>
    <row r="107" spans="1:14" s="42" customFormat="1" ht="30" customHeight="1" x14ac:dyDescent="0.25">
      <c r="A107" s="29">
        <v>2011</v>
      </c>
      <c r="B107" s="29" t="s">
        <v>185</v>
      </c>
      <c r="C107" s="27" t="s">
        <v>172</v>
      </c>
      <c r="D107" s="27" t="s">
        <v>16</v>
      </c>
      <c r="E107" s="27" t="s">
        <v>17</v>
      </c>
      <c r="F107" s="27" t="s">
        <v>18</v>
      </c>
      <c r="G107" s="39">
        <v>47.17</v>
      </c>
      <c r="H107" s="30">
        <v>52.001999999999995</v>
      </c>
      <c r="I107" s="30">
        <v>6</v>
      </c>
      <c r="J107" s="6" t="s">
        <v>25</v>
      </c>
      <c r="K107" s="29">
        <v>41929</v>
      </c>
      <c r="L107" s="30" t="s">
        <v>33</v>
      </c>
      <c r="M107" s="30" t="s">
        <v>20</v>
      </c>
      <c r="N107" s="30"/>
    </row>
    <row r="108" spans="1:14" s="42" customFormat="1" ht="30" customHeight="1" x14ac:dyDescent="0.25">
      <c r="A108" s="29">
        <v>2014</v>
      </c>
      <c r="B108" s="29" t="s">
        <v>186</v>
      </c>
      <c r="C108" s="27" t="s">
        <v>172</v>
      </c>
      <c r="D108" s="27" t="s">
        <v>16</v>
      </c>
      <c r="E108" s="27" t="s">
        <v>17</v>
      </c>
      <c r="F108" s="27" t="s">
        <v>18</v>
      </c>
      <c r="G108" s="39">
        <v>50.54</v>
      </c>
      <c r="H108" s="30">
        <v>6</v>
      </c>
      <c r="I108" s="30">
        <v>6</v>
      </c>
      <c r="J108" s="6" t="s">
        <v>25</v>
      </c>
      <c r="K108" s="29">
        <v>44917</v>
      </c>
      <c r="L108" s="30" t="s">
        <v>33</v>
      </c>
      <c r="M108" s="30" t="s">
        <v>20</v>
      </c>
      <c r="N108" s="30"/>
    </row>
    <row r="109" spans="1:14" s="42" customFormat="1" ht="30" customHeight="1" x14ac:dyDescent="0.25">
      <c r="A109" s="29">
        <v>2016</v>
      </c>
      <c r="B109" s="29" t="s">
        <v>187</v>
      </c>
      <c r="C109" s="27" t="s">
        <v>172</v>
      </c>
      <c r="D109" s="27" t="s">
        <v>16</v>
      </c>
      <c r="E109" s="27" t="s">
        <v>17</v>
      </c>
      <c r="F109" s="27" t="s">
        <v>18</v>
      </c>
      <c r="G109" s="39">
        <v>55</v>
      </c>
      <c r="H109" s="30">
        <v>6</v>
      </c>
      <c r="I109" s="30">
        <v>6</v>
      </c>
      <c r="J109" s="6" t="s">
        <v>25</v>
      </c>
      <c r="K109" s="29">
        <v>45449</v>
      </c>
      <c r="L109" s="30" t="s">
        <v>33</v>
      </c>
      <c r="M109" s="30" t="s">
        <v>20</v>
      </c>
      <c r="N109" s="30"/>
    </row>
    <row r="110" spans="1:14" s="42" customFormat="1" ht="30" customHeight="1" x14ac:dyDescent="0.25">
      <c r="A110" s="29">
        <v>2008</v>
      </c>
      <c r="B110" s="29" t="s">
        <v>188</v>
      </c>
      <c r="C110" s="27" t="s">
        <v>172</v>
      </c>
      <c r="D110" s="27" t="s">
        <v>16</v>
      </c>
      <c r="E110" s="27" t="s">
        <v>17</v>
      </c>
      <c r="F110" s="27" t="s">
        <v>18</v>
      </c>
      <c r="G110" s="39">
        <v>68.53</v>
      </c>
      <c r="H110" s="30">
        <v>24</v>
      </c>
      <c r="I110" s="30">
        <v>6</v>
      </c>
      <c r="J110" s="6" t="s">
        <v>25</v>
      </c>
      <c r="K110" s="29">
        <v>43314</v>
      </c>
      <c r="L110" s="30" t="s">
        <v>33</v>
      </c>
      <c r="M110" s="30" t="s">
        <v>20</v>
      </c>
      <c r="N110" s="30"/>
    </row>
    <row r="111" spans="1:14" s="42" customFormat="1" ht="30" customHeight="1" x14ac:dyDescent="0.25">
      <c r="A111" s="29">
        <v>1998</v>
      </c>
      <c r="B111" s="29" t="s">
        <v>189</v>
      </c>
      <c r="C111" s="27" t="s">
        <v>172</v>
      </c>
      <c r="D111" s="27" t="s">
        <v>16</v>
      </c>
      <c r="E111" s="27" t="s">
        <v>17</v>
      </c>
      <c r="F111" s="27" t="s">
        <v>18</v>
      </c>
      <c r="G111" s="39">
        <v>783</v>
      </c>
      <c r="H111" s="30">
        <v>6</v>
      </c>
      <c r="I111" s="30">
        <v>6</v>
      </c>
      <c r="J111" s="6" t="s">
        <v>25</v>
      </c>
      <c r="K111" s="29">
        <v>45660</v>
      </c>
      <c r="L111" s="30" t="s">
        <v>33</v>
      </c>
      <c r="M111" s="30" t="s">
        <v>20</v>
      </c>
      <c r="N111" s="30"/>
    </row>
    <row r="112" spans="1:14" s="42" customFormat="1" ht="30" customHeight="1" x14ac:dyDescent="0.25">
      <c r="A112" s="29">
        <v>2002</v>
      </c>
      <c r="B112" s="29" t="s">
        <v>190</v>
      </c>
      <c r="C112" s="27" t="s">
        <v>172</v>
      </c>
      <c r="D112" s="27" t="s">
        <v>16</v>
      </c>
      <c r="E112" s="27" t="s">
        <v>17</v>
      </c>
      <c r="F112" s="27" t="s">
        <v>18</v>
      </c>
      <c r="G112" s="39">
        <v>1130.99</v>
      </c>
      <c r="H112" s="30">
        <v>3</v>
      </c>
      <c r="I112" s="30">
        <v>3</v>
      </c>
      <c r="J112" s="6" t="s">
        <v>174</v>
      </c>
      <c r="K112" s="29">
        <v>45638</v>
      </c>
      <c r="L112" s="30" t="s">
        <v>33</v>
      </c>
      <c r="M112" s="30" t="s">
        <v>20</v>
      </c>
      <c r="N112" s="30"/>
    </row>
    <row r="113" spans="1:14" s="42" customFormat="1" ht="30" customHeight="1" x14ac:dyDescent="0.25">
      <c r="A113" s="29">
        <v>2002</v>
      </c>
      <c r="B113" s="29" t="s">
        <v>191</v>
      </c>
      <c r="C113" s="27" t="s">
        <v>172</v>
      </c>
      <c r="D113" s="27" t="s">
        <v>16</v>
      </c>
      <c r="E113" s="27" t="s">
        <v>17</v>
      </c>
      <c r="F113" s="27" t="s">
        <v>18</v>
      </c>
      <c r="G113" s="39">
        <v>565.49</v>
      </c>
      <c r="H113" s="30">
        <v>13.001999999999999</v>
      </c>
      <c r="I113" s="30">
        <v>6</v>
      </c>
      <c r="J113" s="6" t="s">
        <v>25</v>
      </c>
      <c r="K113" s="29">
        <v>43249</v>
      </c>
      <c r="L113" s="30" t="s">
        <v>33</v>
      </c>
      <c r="M113" s="30" t="s">
        <v>20</v>
      </c>
      <c r="N113" s="30"/>
    </row>
    <row r="114" spans="1:14" s="42" customFormat="1" ht="30" customHeight="1" x14ac:dyDescent="0.25">
      <c r="A114" s="29">
        <v>2002</v>
      </c>
      <c r="B114" s="29" t="s">
        <v>192</v>
      </c>
      <c r="C114" s="27" t="s">
        <v>172</v>
      </c>
      <c r="D114" s="27" t="s">
        <v>16</v>
      </c>
      <c r="E114" s="27" t="s">
        <v>17</v>
      </c>
      <c r="F114" s="27" t="s">
        <v>18</v>
      </c>
      <c r="G114" s="39">
        <v>1130.99</v>
      </c>
      <c r="H114" s="30">
        <v>3.9989999999999997</v>
      </c>
      <c r="I114" s="30">
        <v>3</v>
      </c>
      <c r="J114" s="6" t="s">
        <v>174</v>
      </c>
      <c r="K114" s="29">
        <v>43280</v>
      </c>
      <c r="L114" s="30" t="s">
        <v>33</v>
      </c>
      <c r="M114" s="30" t="s">
        <v>20</v>
      </c>
      <c r="N114" s="30"/>
    </row>
    <row r="115" spans="1:14" s="42" customFormat="1" ht="30" customHeight="1" x14ac:dyDescent="0.25">
      <c r="A115" s="29">
        <v>2004</v>
      </c>
      <c r="B115" s="29" t="s">
        <v>193</v>
      </c>
      <c r="C115" s="27" t="s">
        <v>172</v>
      </c>
      <c r="D115" s="27" t="s">
        <v>16</v>
      </c>
      <c r="E115" s="27" t="s">
        <v>17</v>
      </c>
      <c r="F115" s="27" t="s">
        <v>18</v>
      </c>
      <c r="G115" s="39">
        <v>565.49</v>
      </c>
      <c r="H115" s="30">
        <v>18</v>
      </c>
      <c r="I115" s="30">
        <v>6</v>
      </c>
      <c r="J115" s="6" t="s">
        <v>25</v>
      </c>
      <c r="K115" s="29">
        <v>43267</v>
      </c>
      <c r="L115" s="30" t="s">
        <v>33</v>
      </c>
      <c r="M115" s="30" t="s">
        <v>20</v>
      </c>
      <c r="N115" s="30"/>
    </row>
    <row r="116" spans="1:14" s="42" customFormat="1" ht="30" customHeight="1" x14ac:dyDescent="0.25">
      <c r="A116" s="29">
        <v>2004</v>
      </c>
      <c r="B116" s="29" t="s">
        <v>194</v>
      </c>
      <c r="C116" s="27" t="s">
        <v>172</v>
      </c>
      <c r="D116" s="27" t="s">
        <v>16</v>
      </c>
      <c r="E116" s="27" t="s">
        <v>17</v>
      </c>
      <c r="F116" s="27" t="s">
        <v>18</v>
      </c>
      <c r="G116" s="39">
        <v>1125.98</v>
      </c>
      <c r="H116" s="30">
        <v>6</v>
      </c>
      <c r="I116" s="30">
        <v>3</v>
      </c>
      <c r="J116" s="6" t="s">
        <v>174</v>
      </c>
      <c r="K116" s="29">
        <v>43271</v>
      </c>
      <c r="L116" s="30" t="s">
        <v>33</v>
      </c>
      <c r="M116" s="30" t="s">
        <v>20</v>
      </c>
      <c r="N116" s="30"/>
    </row>
    <row r="117" spans="1:14" s="42" customFormat="1" ht="30" customHeight="1" x14ac:dyDescent="0.25">
      <c r="A117" s="29">
        <v>2014</v>
      </c>
      <c r="B117" s="29" t="s">
        <v>195</v>
      </c>
      <c r="C117" s="27" t="s">
        <v>172</v>
      </c>
      <c r="D117" s="27" t="s">
        <v>16</v>
      </c>
      <c r="E117" s="27" t="s">
        <v>17</v>
      </c>
      <c r="F117" s="27" t="s">
        <v>18</v>
      </c>
      <c r="G117" s="39">
        <v>90.524705218438385</v>
      </c>
      <c r="H117" s="30">
        <v>6</v>
      </c>
      <c r="I117" s="30">
        <v>6</v>
      </c>
      <c r="J117" s="6" t="s">
        <v>25</v>
      </c>
      <c r="K117" s="29">
        <v>41920</v>
      </c>
      <c r="L117" s="30" t="s">
        <v>33</v>
      </c>
      <c r="M117" s="30" t="s">
        <v>20</v>
      </c>
      <c r="N117" s="30"/>
    </row>
    <row r="118" spans="1:14" s="42" customFormat="1" ht="30" customHeight="1" x14ac:dyDescent="0.25">
      <c r="A118" s="29">
        <v>2010</v>
      </c>
      <c r="B118" s="29" t="s">
        <v>196</v>
      </c>
      <c r="C118" s="27" t="s">
        <v>172</v>
      </c>
      <c r="D118" s="27" t="s">
        <v>16</v>
      </c>
      <c r="E118" s="27" t="s">
        <v>17</v>
      </c>
      <c r="F118" s="27" t="s">
        <v>18</v>
      </c>
      <c r="G118" s="39">
        <v>44.56</v>
      </c>
      <c r="H118" s="30">
        <v>42.996000000000002</v>
      </c>
      <c r="I118" s="30">
        <v>12</v>
      </c>
      <c r="J118" s="6" t="s">
        <v>152</v>
      </c>
      <c r="K118" s="29">
        <v>76229</v>
      </c>
      <c r="L118" s="30" t="s">
        <v>33</v>
      </c>
      <c r="M118" s="30"/>
      <c r="N118" s="30"/>
    </row>
    <row r="119" spans="1:14" s="42" customFormat="1" ht="30" customHeight="1" x14ac:dyDescent="0.25">
      <c r="A119" s="29">
        <v>2015</v>
      </c>
      <c r="B119" s="29" t="s">
        <v>197</v>
      </c>
      <c r="C119" s="27" t="s">
        <v>172</v>
      </c>
      <c r="D119" s="27" t="s">
        <v>16</v>
      </c>
      <c r="E119" s="27" t="s">
        <v>17</v>
      </c>
      <c r="F119" s="27" t="s">
        <v>18</v>
      </c>
      <c r="G119" s="39">
        <v>98</v>
      </c>
      <c r="H119" s="30">
        <v>4.0020000000000007</v>
      </c>
      <c r="I119" s="30">
        <v>6</v>
      </c>
      <c r="J119" s="6" t="s">
        <v>25</v>
      </c>
      <c r="K119" s="29">
        <v>44999</v>
      </c>
      <c r="L119" s="30" t="s">
        <v>33</v>
      </c>
      <c r="M119" s="30" t="s">
        <v>20</v>
      </c>
      <c r="N119" s="30"/>
    </row>
    <row r="120" spans="1:14" s="42" customFormat="1" ht="30" customHeight="1" x14ac:dyDescent="0.25">
      <c r="A120" s="29">
        <v>1989</v>
      </c>
      <c r="B120" s="29" t="s">
        <v>198</v>
      </c>
      <c r="C120" s="43" t="s">
        <v>172</v>
      </c>
      <c r="D120" s="27" t="s">
        <v>16</v>
      </c>
      <c r="E120" s="27" t="s">
        <v>17</v>
      </c>
      <c r="F120" s="27" t="s">
        <v>18</v>
      </c>
      <c r="G120" s="39">
        <v>952.59</v>
      </c>
      <c r="H120" s="30">
        <v>6</v>
      </c>
      <c r="I120" s="30">
        <v>6</v>
      </c>
      <c r="J120" s="6" t="s">
        <v>25</v>
      </c>
      <c r="K120" s="29">
        <v>44904</v>
      </c>
      <c r="L120" s="30" t="s">
        <v>33</v>
      </c>
      <c r="M120" s="30" t="s">
        <v>20</v>
      </c>
      <c r="N120" s="30"/>
    </row>
    <row r="121" spans="1:14" s="42" customFormat="1" ht="30" customHeight="1" x14ac:dyDescent="0.25">
      <c r="A121" s="29">
        <v>1995</v>
      </c>
      <c r="B121" s="29" t="s">
        <v>199</v>
      </c>
      <c r="C121" s="43" t="s">
        <v>172</v>
      </c>
      <c r="D121" s="27" t="s">
        <v>16</v>
      </c>
      <c r="E121" s="27" t="s">
        <v>17</v>
      </c>
      <c r="F121" s="27" t="s">
        <v>18</v>
      </c>
      <c r="G121" s="39">
        <v>715.23</v>
      </c>
      <c r="H121" s="30">
        <v>6</v>
      </c>
      <c r="I121" s="30">
        <v>6</v>
      </c>
      <c r="J121" s="6" t="s">
        <v>25</v>
      </c>
      <c r="K121" s="29">
        <v>44903</v>
      </c>
      <c r="L121" s="30" t="s">
        <v>33</v>
      </c>
      <c r="M121" s="30" t="s">
        <v>20</v>
      </c>
      <c r="N121" s="30"/>
    </row>
    <row r="122" spans="1:14" s="42" customFormat="1" ht="30" customHeight="1" x14ac:dyDescent="0.25">
      <c r="A122" s="29">
        <v>2003</v>
      </c>
      <c r="B122" s="29" t="s">
        <v>200</v>
      </c>
      <c r="C122" s="43" t="s">
        <v>172</v>
      </c>
      <c r="D122" s="27" t="s">
        <v>16</v>
      </c>
      <c r="E122" s="27" t="s">
        <v>17</v>
      </c>
      <c r="F122" s="27" t="s">
        <v>18</v>
      </c>
      <c r="G122" s="39">
        <v>596.46</v>
      </c>
      <c r="H122" s="30">
        <v>6</v>
      </c>
      <c r="I122" s="30">
        <v>6</v>
      </c>
      <c r="J122" s="6" t="s">
        <v>25</v>
      </c>
      <c r="K122" s="29">
        <v>44907</v>
      </c>
      <c r="L122" s="30" t="s">
        <v>33</v>
      </c>
      <c r="M122" s="30" t="s">
        <v>20</v>
      </c>
      <c r="N122" s="30"/>
    </row>
    <row r="123" spans="1:14" s="42" customFormat="1" ht="30" customHeight="1" x14ac:dyDescent="0.25">
      <c r="A123" s="29">
        <v>2005</v>
      </c>
      <c r="B123" s="29" t="s">
        <v>201</v>
      </c>
      <c r="C123" s="43" t="s">
        <v>172</v>
      </c>
      <c r="D123" s="27" t="s">
        <v>16</v>
      </c>
      <c r="E123" s="27" t="s">
        <v>17</v>
      </c>
      <c r="F123" s="27" t="s">
        <v>18</v>
      </c>
      <c r="G123" s="39">
        <v>715.14</v>
      </c>
      <c r="H123" s="30">
        <v>3</v>
      </c>
      <c r="I123" s="30">
        <v>6</v>
      </c>
      <c r="J123" s="6" t="s">
        <v>25</v>
      </c>
      <c r="K123" s="29">
        <v>44906</v>
      </c>
      <c r="L123" s="30" t="s">
        <v>33</v>
      </c>
      <c r="M123" s="30" t="s">
        <v>20</v>
      </c>
      <c r="N123" s="30"/>
    </row>
    <row r="124" spans="1:14" s="42" customFormat="1" ht="30" customHeight="1" x14ac:dyDescent="0.25">
      <c r="A124" s="29">
        <v>2006</v>
      </c>
      <c r="B124" s="29" t="s">
        <v>202</v>
      </c>
      <c r="C124" s="43" t="s">
        <v>172</v>
      </c>
      <c r="D124" s="27" t="s">
        <v>16</v>
      </c>
      <c r="E124" s="27" t="s">
        <v>17</v>
      </c>
      <c r="F124" s="27" t="s">
        <v>18</v>
      </c>
      <c r="G124" s="39">
        <v>525.26</v>
      </c>
      <c r="H124" s="30">
        <v>6</v>
      </c>
      <c r="I124" s="30">
        <v>6</v>
      </c>
      <c r="J124" s="6" t="s">
        <v>25</v>
      </c>
      <c r="K124" s="29">
        <v>45442</v>
      </c>
      <c r="L124" s="30" t="s">
        <v>33</v>
      </c>
      <c r="M124" s="30" t="s">
        <v>20</v>
      </c>
      <c r="N124" s="30"/>
    </row>
    <row r="125" spans="1:14" s="42" customFormat="1" ht="30" customHeight="1" x14ac:dyDescent="0.25">
      <c r="A125" s="29">
        <v>2011</v>
      </c>
      <c r="B125" s="29" t="s">
        <v>203</v>
      </c>
      <c r="C125" s="43" t="s">
        <v>172</v>
      </c>
      <c r="D125" s="27" t="s">
        <v>16</v>
      </c>
      <c r="E125" s="27" t="s">
        <v>17</v>
      </c>
      <c r="F125" s="27" t="s">
        <v>18</v>
      </c>
      <c r="G125" s="39">
        <v>477.78</v>
      </c>
      <c r="H125" s="30">
        <v>6</v>
      </c>
      <c r="I125" s="30">
        <v>6</v>
      </c>
      <c r="J125" s="6" t="s">
        <v>25</v>
      </c>
      <c r="K125" s="29">
        <v>44905</v>
      </c>
      <c r="L125" s="30" t="s">
        <v>33</v>
      </c>
      <c r="M125" s="30" t="s">
        <v>20</v>
      </c>
      <c r="N125" s="30"/>
    </row>
    <row r="126" spans="1:14" s="42" customFormat="1" ht="30" customHeight="1" x14ac:dyDescent="0.25">
      <c r="A126" s="29">
        <v>2006</v>
      </c>
      <c r="B126" s="29" t="s">
        <v>204</v>
      </c>
      <c r="C126" s="43" t="s">
        <v>172</v>
      </c>
      <c r="D126" s="27" t="s">
        <v>16</v>
      </c>
      <c r="E126" s="27" t="s">
        <v>17</v>
      </c>
      <c r="F126" s="27" t="s">
        <v>18</v>
      </c>
      <c r="G126" s="39">
        <v>525.26</v>
      </c>
      <c r="H126" s="30">
        <v>6</v>
      </c>
      <c r="I126" s="30">
        <v>6</v>
      </c>
      <c r="J126" s="6" t="s">
        <v>25</v>
      </c>
      <c r="K126" s="29">
        <v>45686</v>
      </c>
      <c r="L126" s="30" t="s">
        <v>33</v>
      </c>
      <c r="M126" s="30" t="s">
        <v>20</v>
      </c>
      <c r="N126" s="30"/>
    </row>
    <row r="127" spans="1:14" s="42" customFormat="1" ht="30" customHeight="1" x14ac:dyDescent="0.25">
      <c r="A127" s="29">
        <v>2008</v>
      </c>
      <c r="B127" s="29" t="s">
        <v>205</v>
      </c>
      <c r="C127" s="27" t="s">
        <v>172</v>
      </c>
      <c r="D127" s="27" t="s">
        <v>16</v>
      </c>
      <c r="E127" s="27" t="s">
        <v>17</v>
      </c>
      <c r="F127" s="27" t="s">
        <v>18</v>
      </c>
      <c r="G127" s="39">
        <v>410.51</v>
      </c>
      <c r="H127" s="30">
        <v>19.998000000000001</v>
      </c>
      <c r="I127" s="30">
        <v>6</v>
      </c>
      <c r="J127" s="6" t="s">
        <v>25</v>
      </c>
      <c r="K127" s="29">
        <v>42471</v>
      </c>
      <c r="L127" s="30" t="s">
        <v>33</v>
      </c>
      <c r="M127" s="30" t="s">
        <v>20</v>
      </c>
      <c r="N127" s="30"/>
    </row>
    <row r="128" spans="1:14" s="42" customFormat="1" ht="30" customHeight="1" x14ac:dyDescent="0.25">
      <c r="A128" s="29">
        <v>2014</v>
      </c>
      <c r="B128" s="29" t="s">
        <v>206</v>
      </c>
      <c r="C128" s="27" t="s">
        <v>172</v>
      </c>
      <c r="D128" s="27" t="s">
        <v>16</v>
      </c>
      <c r="E128" s="27" t="s">
        <v>17</v>
      </c>
      <c r="F128" s="27" t="s">
        <v>18</v>
      </c>
      <c r="G128" s="39">
        <v>455.52</v>
      </c>
      <c r="H128" s="30">
        <v>12</v>
      </c>
      <c r="I128" s="30">
        <v>6</v>
      </c>
      <c r="J128" s="6" t="s">
        <v>25</v>
      </c>
      <c r="K128" s="29">
        <v>44314</v>
      </c>
      <c r="L128" s="30" t="s">
        <v>33</v>
      </c>
      <c r="M128" s="30" t="s">
        <v>20</v>
      </c>
      <c r="N128" s="30"/>
    </row>
    <row r="129" spans="1:14" s="42" customFormat="1" ht="30" customHeight="1" x14ac:dyDescent="0.25">
      <c r="A129" s="29">
        <v>2016</v>
      </c>
      <c r="B129" s="29" t="s">
        <v>207</v>
      </c>
      <c r="C129" s="27" t="s">
        <v>172</v>
      </c>
      <c r="D129" s="27" t="s">
        <v>16</v>
      </c>
      <c r="E129" s="27" t="s">
        <v>17</v>
      </c>
      <c r="F129" s="27" t="s">
        <v>18</v>
      </c>
      <c r="G129" s="39">
        <v>38.549999999999997</v>
      </c>
      <c r="H129" s="30">
        <v>28.998000000000001</v>
      </c>
      <c r="I129" s="30">
        <v>6</v>
      </c>
      <c r="J129" s="6" t="s">
        <v>25</v>
      </c>
      <c r="K129" s="29">
        <v>76260</v>
      </c>
      <c r="L129" s="30" t="s">
        <v>33</v>
      </c>
      <c r="M129" s="30" t="s">
        <v>20</v>
      </c>
      <c r="N129" s="30"/>
    </row>
    <row r="130" spans="1:14" s="42" customFormat="1" ht="30" customHeight="1" x14ac:dyDescent="0.25">
      <c r="A130" s="29">
        <v>2011</v>
      </c>
      <c r="B130" s="29" t="s">
        <v>208</v>
      </c>
      <c r="C130" s="27" t="s">
        <v>172</v>
      </c>
      <c r="D130" s="27" t="s">
        <v>16</v>
      </c>
      <c r="E130" s="27" t="s">
        <v>17</v>
      </c>
      <c r="F130" s="27" t="s">
        <v>18</v>
      </c>
      <c r="G130" s="39">
        <v>211.09</v>
      </c>
      <c r="H130" s="30">
        <v>25.001999999999999</v>
      </c>
      <c r="I130" s="30">
        <v>6</v>
      </c>
      <c r="J130" s="6" t="s">
        <v>157</v>
      </c>
      <c r="K130" s="29">
        <v>43268</v>
      </c>
      <c r="L130" s="30" t="s">
        <v>33</v>
      </c>
      <c r="M130" s="30" t="s">
        <v>20</v>
      </c>
      <c r="N130" s="30"/>
    </row>
    <row r="131" spans="1:14" s="42" customFormat="1" ht="30" customHeight="1" x14ac:dyDescent="0.25">
      <c r="A131" s="29">
        <v>2012</v>
      </c>
      <c r="B131" s="29" t="s">
        <v>209</v>
      </c>
      <c r="C131" s="27" t="s">
        <v>172</v>
      </c>
      <c r="D131" s="27" t="s">
        <v>16</v>
      </c>
      <c r="E131" s="27" t="s">
        <v>17</v>
      </c>
      <c r="F131" s="27" t="s">
        <v>18</v>
      </c>
      <c r="G131" s="39">
        <v>211.08</v>
      </c>
      <c r="H131" s="30">
        <v>22.998000000000001</v>
      </c>
      <c r="I131" s="30">
        <v>6</v>
      </c>
      <c r="J131" s="6" t="s">
        <v>157</v>
      </c>
      <c r="K131" s="29">
        <v>43266</v>
      </c>
      <c r="L131" s="30" t="s">
        <v>33</v>
      </c>
      <c r="M131" s="30" t="s">
        <v>20</v>
      </c>
      <c r="N131" s="30"/>
    </row>
    <row r="132" spans="1:14" s="42" customFormat="1" ht="30" customHeight="1" x14ac:dyDescent="0.25">
      <c r="A132" s="29">
        <v>2011</v>
      </c>
      <c r="B132" s="29" t="s">
        <v>210</v>
      </c>
      <c r="C132" s="27" t="s">
        <v>172</v>
      </c>
      <c r="D132" s="27" t="s">
        <v>16</v>
      </c>
      <c r="E132" s="27" t="s">
        <v>17</v>
      </c>
      <c r="F132" s="27" t="s">
        <v>18</v>
      </c>
      <c r="G132" s="39">
        <v>34</v>
      </c>
      <c r="H132" s="30">
        <v>12</v>
      </c>
      <c r="I132" s="30">
        <v>6</v>
      </c>
      <c r="J132" s="6" t="s">
        <v>25</v>
      </c>
      <c r="K132" s="29">
        <v>44563</v>
      </c>
      <c r="L132" s="30" t="s">
        <v>33</v>
      </c>
      <c r="M132" s="30" t="s">
        <v>20</v>
      </c>
      <c r="N132" s="30"/>
    </row>
    <row r="133" spans="1:14" s="42" customFormat="1" ht="30" customHeight="1" x14ac:dyDescent="0.25">
      <c r="A133" s="29">
        <v>2015</v>
      </c>
      <c r="B133" s="29" t="s">
        <v>211</v>
      </c>
      <c r="C133" s="27" t="s">
        <v>172</v>
      </c>
      <c r="D133" s="27" t="s">
        <v>16</v>
      </c>
      <c r="E133" s="27" t="s">
        <v>17</v>
      </c>
      <c r="F133" s="27" t="s">
        <v>18</v>
      </c>
      <c r="G133" s="39">
        <v>67</v>
      </c>
      <c r="H133" s="30">
        <v>19.001999999999999</v>
      </c>
      <c r="I133" s="30">
        <v>6</v>
      </c>
      <c r="J133" s="6" t="s">
        <v>157</v>
      </c>
      <c r="K133" s="29">
        <v>44475</v>
      </c>
      <c r="L133" s="30" t="s">
        <v>33</v>
      </c>
      <c r="M133" s="30" t="s">
        <v>20</v>
      </c>
      <c r="N133" s="30"/>
    </row>
    <row r="134" spans="1:14" s="42" customFormat="1" ht="30" customHeight="1" x14ac:dyDescent="0.25">
      <c r="A134" s="29">
        <v>2017</v>
      </c>
      <c r="B134" s="29" t="s">
        <v>212</v>
      </c>
      <c r="C134" s="27" t="s">
        <v>172</v>
      </c>
      <c r="D134" s="27" t="s">
        <v>16</v>
      </c>
      <c r="E134" s="27" t="s">
        <v>17</v>
      </c>
      <c r="F134" s="27" t="s">
        <v>18</v>
      </c>
      <c r="G134" s="39">
        <v>31.55</v>
      </c>
      <c r="H134" s="30">
        <v>30</v>
      </c>
      <c r="I134" s="30">
        <v>6</v>
      </c>
      <c r="J134" s="6" t="s">
        <v>25</v>
      </c>
      <c r="K134" s="29">
        <v>42999</v>
      </c>
      <c r="L134" s="30" t="s">
        <v>33</v>
      </c>
      <c r="M134" s="30" t="s">
        <v>20</v>
      </c>
      <c r="N134" s="30"/>
    </row>
    <row r="135" spans="1:14" s="42" customFormat="1" ht="30" customHeight="1" x14ac:dyDescent="0.25">
      <c r="A135" s="29">
        <v>2017</v>
      </c>
      <c r="B135" s="29" t="s">
        <v>212</v>
      </c>
      <c r="C135" s="27" t="s">
        <v>172</v>
      </c>
      <c r="D135" s="27" t="s">
        <v>16</v>
      </c>
      <c r="E135" s="27" t="s">
        <v>17</v>
      </c>
      <c r="F135" s="27" t="s">
        <v>18</v>
      </c>
      <c r="G135" s="39">
        <v>31.54</v>
      </c>
      <c r="H135" s="30">
        <v>13.001999999999999</v>
      </c>
      <c r="I135" s="30">
        <v>6</v>
      </c>
      <c r="J135" s="6" t="s">
        <v>25</v>
      </c>
      <c r="K135" s="29">
        <v>43302</v>
      </c>
      <c r="L135" s="30" t="s">
        <v>33</v>
      </c>
      <c r="M135" s="30" t="s">
        <v>20</v>
      </c>
      <c r="N135" s="30"/>
    </row>
    <row r="136" spans="1:14" s="42" customFormat="1" ht="30" customHeight="1" x14ac:dyDescent="0.25">
      <c r="A136" s="29">
        <v>2016</v>
      </c>
      <c r="B136" s="29" t="s">
        <v>213</v>
      </c>
      <c r="C136" s="43" t="s">
        <v>172</v>
      </c>
      <c r="D136" s="27" t="s">
        <v>16</v>
      </c>
      <c r="E136" s="27" t="s">
        <v>17</v>
      </c>
      <c r="F136" s="27" t="s">
        <v>18</v>
      </c>
      <c r="G136" s="39">
        <v>208</v>
      </c>
      <c r="H136" s="30">
        <v>18</v>
      </c>
      <c r="I136" s="30">
        <v>6</v>
      </c>
      <c r="J136" s="6" t="s">
        <v>25</v>
      </c>
      <c r="K136" s="29">
        <v>45636</v>
      </c>
      <c r="L136" s="30" t="s">
        <v>33</v>
      </c>
      <c r="M136" s="30" t="s">
        <v>20</v>
      </c>
      <c r="N136" s="30"/>
    </row>
    <row r="137" spans="1:14" s="42" customFormat="1" ht="30" customHeight="1" x14ac:dyDescent="0.25">
      <c r="A137" s="29">
        <v>2012</v>
      </c>
      <c r="B137" s="29" t="s">
        <v>214</v>
      </c>
      <c r="C137" s="27" t="s">
        <v>172</v>
      </c>
      <c r="D137" s="27" t="s">
        <v>16</v>
      </c>
      <c r="E137" s="27" t="s">
        <v>17</v>
      </c>
      <c r="F137" s="27" t="s">
        <v>18</v>
      </c>
      <c r="G137" s="39">
        <v>29.54</v>
      </c>
      <c r="H137" s="30">
        <v>12</v>
      </c>
      <c r="I137" s="30">
        <v>6</v>
      </c>
      <c r="J137" s="6" t="s">
        <v>25</v>
      </c>
      <c r="K137" s="29">
        <v>73913</v>
      </c>
      <c r="L137" s="30" t="s">
        <v>33</v>
      </c>
      <c r="M137" s="30" t="s">
        <v>20</v>
      </c>
      <c r="N137" s="30"/>
    </row>
    <row r="138" spans="1:14" s="42" customFormat="1" ht="30" customHeight="1" x14ac:dyDescent="0.25">
      <c r="A138" s="52">
        <v>2016</v>
      </c>
      <c r="B138" s="29" t="s">
        <v>215</v>
      </c>
      <c r="C138" s="27" t="s">
        <v>172</v>
      </c>
      <c r="D138" s="27" t="s">
        <v>16</v>
      </c>
      <c r="E138" s="27" t="s">
        <v>17</v>
      </c>
      <c r="F138" s="27" t="s">
        <v>18</v>
      </c>
      <c r="G138" s="39">
        <v>27</v>
      </c>
      <c r="H138" s="30">
        <v>24</v>
      </c>
      <c r="I138" s="30">
        <v>6</v>
      </c>
      <c r="J138" s="6" t="s">
        <v>25</v>
      </c>
      <c r="K138" s="29">
        <v>45644</v>
      </c>
      <c r="L138" s="30" t="s">
        <v>33</v>
      </c>
      <c r="M138" s="30" t="s">
        <v>20</v>
      </c>
      <c r="N138" s="30"/>
    </row>
    <row r="139" spans="1:14" s="42" customFormat="1" ht="30" customHeight="1" x14ac:dyDescent="0.25">
      <c r="A139" s="29">
        <v>2015</v>
      </c>
      <c r="B139" s="29" t="s">
        <v>216</v>
      </c>
      <c r="C139" s="27" t="s">
        <v>172</v>
      </c>
      <c r="D139" s="27" t="s">
        <v>16</v>
      </c>
      <c r="E139" s="27" t="s">
        <v>17</v>
      </c>
      <c r="F139" s="27" t="s">
        <v>18</v>
      </c>
      <c r="G139" s="39">
        <v>210.49</v>
      </c>
      <c r="H139" s="30">
        <v>16.001999999999999</v>
      </c>
      <c r="I139" s="30">
        <v>6</v>
      </c>
      <c r="J139" s="6" t="s">
        <v>25</v>
      </c>
      <c r="K139" s="29">
        <v>43283</v>
      </c>
      <c r="L139" s="30" t="s">
        <v>33</v>
      </c>
      <c r="M139" s="30" t="s">
        <v>20</v>
      </c>
      <c r="N139" s="30"/>
    </row>
    <row r="140" spans="1:14" s="42" customFormat="1" ht="30" customHeight="1" x14ac:dyDescent="0.25">
      <c r="A140" s="29">
        <v>2010</v>
      </c>
      <c r="B140" s="29" t="s">
        <v>217</v>
      </c>
      <c r="C140" s="27" t="s">
        <v>172</v>
      </c>
      <c r="D140" s="27" t="s">
        <v>16</v>
      </c>
      <c r="E140" s="27" t="s">
        <v>17</v>
      </c>
      <c r="F140" s="27" t="s">
        <v>18</v>
      </c>
      <c r="G140" s="39">
        <v>287.89999999999998</v>
      </c>
      <c r="H140" s="30">
        <v>6</v>
      </c>
      <c r="I140" s="30">
        <v>6</v>
      </c>
      <c r="J140" s="6" t="s">
        <v>25</v>
      </c>
      <c r="K140" s="29">
        <v>44911</v>
      </c>
      <c r="L140" s="30" t="s">
        <v>33</v>
      </c>
      <c r="M140" s="30" t="s">
        <v>20</v>
      </c>
      <c r="N140" s="30"/>
    </row>
    <row r="141" spans="1:14" s="42" customFormat="1" ht="30" customHeight="1" x14ac:dyDescent="0.25">
      <c r="A141" s="29">
        <v>2014</v>
      </c>
      <c r="B141" s="29" t="s">
        <v>218</v>
      </c>
      <c r="C141" s="27" t="s">
        <v>172</v>
      </c>
      <c r="D141" s="27" t="s">
        <v>16</v>
      </c>
      <c r="E141" s="27" t="s">
        <v>17</v>
      </c>
      <c r="F141" s="27" t="s">
        <v>18</v>
      </c>
      <c r="G141" s="39">
        <v>240.43</v>
      </c>
      <c r="H141" s="30">
        <v>6</v>
      </c>
      <c r="I141" s="30">
        <v>6</v>
      </c>
      <c r="J141" s="6" t="s">
        <v>25</v>
      </c>
      <c r="K141" s="29">
        <v>44910</v>
      </c>
      <c r="L141" s="30" t="s">
        <v>33</v>
      </c>
      <c r="M141" s="30" t="s">
        <v>20</v>
      </c>
      <c r="N141" s="30"/>
    </row>
    <row r="142" spans="1:14" s="42" customFormat="1" ht="30" customHeight="1" x14ac:dyDescent="0.25">
      <c r="A142" s="29">
        <v>2015</v>
      </c>
      <c r="B142" s="29" t="s">
        <v>21</v>
      </c>
      <c r="C142" s="27" t="s">
        <v>22</v>
      </c>
      <c r="D142" s="27" t="s">
        <v>16</v>
      </c>
      <c r="E142" s="27" t="s">
        <v>17</v>
      </c>
      <c r="F142" s="27" t="s">
        <v>18</v>
      </c>
      <c r="G142" s="39">
        <v>214</v>
      </c>
      <c r="H142" s="30">
        <v>12</v>
      </c>
      <c r="I142" s="30">
        <v>3</v>
      </c>
      <c r="J142" s="6" t="s">
        <v>174</v>
      </c>
      <c r="K142" s="29">
        <v>45669</v>
      </c>
      <c r="L142" s="30" t="s">
        <v>19</v>
      </c>
      <c r="M142" s="30" t="s">
        <v>623</v>
      </c>
      <c r="N142" s="30"/>
    </row>
    <row r="143" spans="1:14" s="42" customFormat="1" ht="30" customHeight="1" x14ac:dyDescent="0.25">
      <c r="A143" s="29">
        <v>2007</v>
      </c>
      <c r="B143" s="29" t="s">
        <v>23</v>
      </c>
      <c r="C143" s="27" t="s">
        <v>22</v>
      </c>
      <c r="D143" s="27" t="s">
        <v>16</v>
      </c>
      <c r="E143" s="27" t="s">
        <v>17</v>
      </c>
      <c r="F143" s="27" t="s">
        <v>18</v>
      </c>
      <c r="G143" s="39">
        <v>155</v>
      </c>
      <c r="H143" s="30">
        <v>9</v>
      </c>
      <c r="I143" s="30">
        <v>3</v>
      </c>
      <c r="J143" s="6" t="s">
        <v>174</v>
      </c>
      <c r="K143" s="29">
        <v>45522</v>
      </c>
      <c r="L143" s="30" t="s">
        <v>19</v>
      </c>
      <c r="M143" s="30" t="s">
        <v>20</v>
      </c>
      <c r="N143" s="30"/>
    </row>
    <row r="144" spans="1:14" s="42" customFormat="1" ht="30" customHeight="1" x14ac:dyDescent="0.25">
      <c r="A144" s="29">
        <v>2015</v>
      </c>
      <c r="B144" s="29" t="s">
        <v>24</v>
      </c>
      <c r="C144" s="27" t="s">
        <v>22</v>
      </c>
      <c r="D144" s="27" t="s">
        <v>16</v>
      </c>
      <c r="E144" s="27" t="s">
        <v>17</v>
      </c>
      <c r="F144" s="27" t="s">
        <v>18</v>
      </c>
      <c r="G144" s="39">
        <v>123</v>
      </c>
      <c r="H144" s="30">
        <v>24</v>
      </c>
      <c r="I144" s="30">
        <v>6</v>
      </c>
      <c r="J144" s="6" t="s">
        <v>25</v>
      </c>
      <c r="K144" s="29">
        <v>45520</v>
      </c>
      <c r="L144" s="30" t="s">
        <v>19</v>
      </c>
      <c r="M144" s="30" t="s">
        <v>20</v>
      </c>
      <c r="N144" s="30"/>
    </row>
    <row r="145" spans="1:14" s="42" customFormat="1" ht="30" customHeight="1" x14ac:dyDescent="0.25">
      <c r="A145" s="29">
        <v>2019</v>
      </c>
      <c r="B145" s="29" t="s">
        <v>219</v>
      </c>
      <c r="C145" s="27" t="s">
        <v>220</v>
      </c>
      <c r="D145" s="27" t="s">
        <v>16</v>
      </c>
      <c r="E145" s="27" t="s">
        <v>17</v>
      </c>
      <c r="F145" s="27" t="s">
        <v>29</v>
      </c>
      <c r="G145" s="39">
        <v>26.55</v>
      </c>
      <c r="H145" s="30">
        <v>32.003999999999998</v>
      </c>
      <c r="I145" s="30">
        <v>12</v>
      </c>
      <c r="J145" s="6" t="s">
        <v>152</v>
      </c>
      <c r="K145" s="29">
        <v>76440</v>
      </c>
      <c r="L145" s="30" t="s">
        <v>33</v>
      </c>
      <c r="M145" s="30"/>
      <c r="N145" s="30"/>
    </row>
    <row r="146" spans="1:14" s="42" customFormat="1" ht="30" customHeight="1" x14ac:dyDescent="0.25">
      <c r="A146" s="29">
        <v>2021</v>
      </c>
      <c r="B146" s="29" t="s">
        <v>221</v>
      </c>
      <c r="C146" s="27" t="s">
        <v>220</v>
      </c>
      <c r="D146" s="27" t="s">
        <v>16</v>
      </c>
      <c r="E146" s="27" t="s">
        <v>17</v>
      </c>
      <c r="F146" s="27" t="s">
        <v>29</v>
      </c>
      <c r="G146" s="39">
        <v>32.13453333333333</v>
      </c>
      <c r="H146" s="30">
        <v>102</v>
      </c>
      <c r="I146" s="30">
        <v>12</v>
      </c>
      <c r="J146" s="6" t="s">
        <v>152</v>
      </c>
      <c r="K146" s="29">
        <v>44914</v>
      </c>
      <c r="L146" s="30" t="s">
        <v>33</v>
      </c>
      <c r="M146" s="30"/>
      <c r="N146" s="30"/>
    </row>
    <row r="147" spans="1:14" s="42" customFormat="1" ht="30" customHeight="1" x14ac:dyDescent="0.25">
      <c r="A147" s="29">
        <v>2011</v>
      </c>
      <c r="B147" s="29" t="s">
        <v>222</v>
      </c>
      <c r="C147" s="27" t="s">
        <v>220</v>
      </c>
      <c r="D147" s="27" t="s">
        <v>16</v>
      </c>
      <c r="E147" s="27" t="s">
        <v>17</v>
      </c>
      <c r="F147" s="27" t="s">
        <v>18</v>
      </c>
      <c r="G147" s="39">
        <v>70.55</v>
      </c>
      <c r="H147" s="30">
        <v>12</v>
      </c>
      <c r="I147" s="30">
        <v>12</v>
      </c>
      <c r="J147" s="6" t="s">
        <v>152</v>
      </c>
      <c r="K147" s="29">
        <v>73437</v>
      </c>
      <c r="L147" s="30" t="s">
        <v>33</v>
      </c>
      <c r="M147" s="30" t="s">
        <v>20</v>
      </c>
      <c r="N147" s="30"/>
    </row>
    <row r="148" spans="1:14" s="42" customFormat="1" ht="30" customHeight="1" x14ac:dyDescent="0.25">
      <c r="A148" s="29">
        <v>2008</v>
      </c>
      <c r="B148" s="29" t="s">
        <v>223</v>
      </c>
      <c r="C148" s="43" t="s">
        <v>220</v>
      </c>
      <c r="D148" s="27" t="s">
        <v>16</v>
      </c>
      <c r="E148" s="27" t="s">
        <v>17</v>
      </c>
      <c r="F148" s="27" t="s">
        <v>18</v>
      </c>
      <c r="G148" s="39">
        <v>89</v>
      </c>
      <c r="H148" s="30">
        <v>24</v>
      </c>
      <c r="I148" s="30">
        <v>6</v>
      </c>
      <c r="J148" s="6" t="s">
        <v>25</v>
      </c>
      <c r="K148" s="29">
        <v>44315</v>
      </c>
      <c r="L148" s="30" t="s">
        <v>33</v>
      </c>
      <c r="M148" s="30" t="s">
        <v>20</v>
      </c>
      <c r="N148" s="30"/>
    </row>
    <row r="149" spans="1:14" s="42" customFormat="1" ht="30" customHeight="1" x14ac:dyDescent="0.25">
      <c r="A149" s="29">
        <v>2010</v>
      </c>
      <c r="B149" s="29" t="s">
        <v>224</v>
      </c>
      <c r="C149" s="27" t="s">
        <v>220</v>
      </c>
      <c r="D149" s="27" t="s">
        <v>16</v>
      </c>
      <c r="E149" s="27" t="s">
        <v>17</v>
      </c>
      <c r="F149" s="27" t="s">
        <v>18</v>
      </c>
      <c r="G149" s="39">
        <v>125.55</v>
      </c>
      <c r="H149" s="30">
        <v>18</v>
      </c>
      <c r="I149" s="30">
        <v>6</v>
      </c>
      <c r="J149" s="6" t="s">
        <v>25</v>
      </c>
      <c r="K149" s="29">
        <v>43281</v>
      </c>
      <c r="L149" s="30" t="s">
        <v>33</v>
      </c>
      <c r="M149" s="30" t="s">
        <v>20</v>
      </c>
      <c r="N149" s="30"/>
    </row>
    <row r="150" spans="1:14" s="42" customFormat="1" ht="30" customHeight="1" x14ac:dyDescent="0.25">
      <c r="A150" s="29">
        <v>2016</v>
      </c>
      <c r="B150" s="29" t="s">
        <v>225</v>
      </c>
      <c r="C150" s="27" t="s">
        <v>220</v>
      </c>
      <c r="D150" s="27" t="s">
        <v>16</v>
      </c>
      <c r="E150" s="27" t="s">
        <v>17</v>
      </c>
      <c r="F150" s="27" t="s">
        <v>18</v>
      </c>
      <c r="G150" s="39">
        <v>25.54</v>
      </c>
      <c r="H150" s="30">
        <v>114.99600000000001</v>
      </c>
      <c r="I150" s="30">
        <v>12</v>
      </c>
      <c r="J150" s="6" t="s">
        <v>152</v>
      </c>
      <c r="K150" s="29">
        <v>76459</v>
      </c>
      <c r="L150" s="30" t="s">
        <v>33</v>
      </c>
      <c r="M150" s="30" t="s">
        <v>20</v>
      </c>
      <c r="N150" s="30"/>
    </row>
    <row r="151" spans="1:14" s="42" customFormat="1" ht="30" customHeight="1" x14ac:dyDescent="0.25">
      <c r="A151" s="29">
        <v>2020</v>
      </c>
      <c r="B151" s="29" t="s">
        <v>226</v>
      </c>
      <c r="C151" s="27" t="s">
        <v>220</v>
      </c>
      <c r="D151" s="27" t="s">
        <v>16</v>
      </c>
      <c r="E151" s="27" t="s">
        <v>17</v>
      </c>
      <c r="F151" s="27" t="s">
        <v>29</v>
      </c>
      <c r="G151" s="39">
        <v>35.549999999999997</v>
      </c>
      <c r="H151" s="30">
        <v>31.998000000000001</v>
      </c>
      <c r="I151" s="30">
        <v>6</v>
      </c>
      <c r="J151" s="6" t="s">
        <v>25</v>
      </c>
      <c r="K151" s="29">
        <v>44332</v>
      </c>
      <c r="L151" s="30" t="s">
        <v>33</v>
      </c>
      <c r="M151" s="30" t="s">
        <v>20</v>
      </c>
      <c r="N151" s="30"/>
    </row>
    <row r="152" spans="1:14" s="42" customFormat="1" ht="30" customHeight="1" x14ac:dyDescent="0.25">
      <c r="A152" s="29">
        <v>2015</v>
      </c>
      <c r="B152" s="29" t="s">
        <v>227</v>
      </c>
      <c r="C152" s="27" t="s">
        <v>220</v>
      </c>
      <c r="D152" s="27" t="s">
        <v>16</v>
      </c>
      <c r="E152" s="27" t="s">
        <v>17</v>
      </c>
      <c r="F152" s="27" t="s">
        <v>18</v>
      </c>
      <c r="G152" s="39">
        <v>32</v>
      </c>
      <c r="H152" s="30">
        <v>18</v>
      </c>
      <c r="I152" s="30">
        <v>6</v>
      </c>
      <c r="J152" s="6" t="s">
        <v>25</v>
      </c>
      <c r="K152" s="29">
        <v>44492</v>
      </c>
      <c r="L152" s="30" t="s">
        <v>33</v>
      </c>
      <c r="M152" s="30" t="s">
        <v>20</v>
      </c>
      <c r="N152" s="30"/>
    </row>
    <row r="153" spans="1:14" s="42" customFormat="1" ht="30" customHeight="1" x14ac:dyDescent="0.25">
      <c r="A153" s="29">
        <v>2016</v>
      </c>
      <c r="B153" s="29" t="s">
        <v>228</v>
      </c>
      <c r="C153" s="27" t="s">
        <v>220</v>
      </c>
      <c r="D153" s="27" t="s">
        <v>16</v>
      </c>
      <c r="E153" s="27" t="s">
        <v>17</v>
      </c>
      <c r="F153" s="27" t="s">
        <v>18</v>
      </c>
      <c r="G153" s="39">
        <v>17.559999999999999</v>
      </c>
      <c r="H153" s="30">
        <v>4.0020000000000007</v>
      </c>
      <c r="I153" s="30">
        <v>6</v>
      </c>
      <c r="J153" s="6" t="s">
        <v>25</v>
      </c>
      <c r="K153" s="29">
        <v>72312</v>
      </c>
      <c r="L153" s="30" t="s">
        <v>33</v>
      </c>
      <c r="M153" s="30" t="s">
        <v>20</v>
      </c>
      <c r="N153" s="30"/>
    </row>
    <row r="154" spans="1:14" s="42" customFormat="1" ht="30" customHeight="1" x14ac:dyDescent="0.25">
      <c r="A154" s="29">
        <v>2017</v>
      </c>
      <c r="B154" s="29" t="s">
        <v>229</v>
      </c>
      <c r="C154" s="27" t="s">
        <v>220</v>
      </c>
      <c r="D154" s="27" t="s">
        <v>16</v>
      </c>
      <c r="E154" s="27" t="s">
        <v>17</v>
      </c>
      <c r="F154" s="27" t="s">
        <v>18</v>
      </c>
      <c r="G154" s="39">
        <v>16.53</v>
      </c>
      <c r="H154" s="30">
        <v>28.998000000000001</v>
      </c>
      <c r="I154" s="30">
        <v>6</v>
      </c>
      <c r="J154" s="6" t="s">
        <v>25</v>
      </c>
      <c r="K154" s="29">
        <v>76030</v>
      </c>
      <c r="L154" s="30" t="s">
        <v>33</v>
      </c>
      <c r="M154" s="30" t="s">
        <v>20</v>
      </c>
      <c r="N154" s="30"/>
    </row>
    <row r="155" spans="1:14" s="42" customFormat="1" ht="30" customHeight="1" x14ac:dyDescent="0.25">
      <c r="A155" s="29">
        <v>2017</v>
      </c>
      <c r="B155" s="29" t="s">
        <v>230</v>
      </c>
      <c r="C155" s="27" t="s">
        <v>231</v>
      </c>
      <c r="D155" s="27" t="s">
        <v>16</v>
      </c>
      <c r="E155" s="27" t="s">
        <v>17</v>
      </c>
      <c r="F155" s="27" t="s">
        <v>18</v>
      </c>
      <c r="G155" s="39">
        <v>25.59</v>
      </c>
      <c r="H155" s="30">
        <v>42.996000000000002</v>
      </c>
      <c r="I155" s="30">
        <v>12</v>
      </c>
      <c r="J155" s="6" t="s">
        <v>152</v>
      </c>
      <c r="K155" s="29">
        <v>41878</v>
      </c>
      <c r="L155" s="30" t="s">
        <v>33</v>
      </c>
      <c r="M155" s="30"/>
      <c r="N155" s="30"/>
    </row>
    <row r="156" spans="1:14" s="42" customFormat="1" ht="30" customHeight="1" x14ac:dyDescent="0.25">
      <c r="A156" s="29">
        <v>2018</v>
      </c>
      <c r="B156" s="29" t="s">
        <v>232</v>
      </c>
      <c r="C156" s="27" t="s">
        <v>231</v>
      </c>
      <c r="D156" s="27" t="s">
        <v>16</v>
      </c>
      <c r="E156" s="27" t="s">
        <v>17</v>
      </c>
      <c r="F156" s="27" t="s">
        <v>18</v>
      </c>
      <c r="G156" s="39">
        <v>25.6</v>
      </c>
      <c r="H156" s="30">
        <v>36</v>
      </c>
      <c r="I156" s="30">
        <v>6</v>
      </c>
      <c r="J156" s="6" t="s">
        <v>25</v>
      </c>
      <c r="K156" s="29">
        <v>44410</v>
      </c>
      <c r="L156" s="30" t="s">
        <v>33</v>
      </c>
      <c r="M156" s="30" t="s">
        <v>20</v>
      </c>
      <c r="N156" s="30"/>
    </row>
    <row r="157" spans="1:14" s="42" customFormat="1" ht="30" customHeight="1" x14ac:dyDescent="0.25">
      <c r="A157" s="29">
        <v>2011</v>
      </c>
      <c r="B157" s="29" t="s">
        <v>233</v>
      </c>
      <c r="C157" s="27" t="s">
        <v>231</v>
      </c>
      <c r="D157" s="27" t="s">
        <v>16</v>
      </c>
      <c r="E157" s="27" t="s">
        <v>17</v>
      </c>
      <c r="F157" s="27" t="s">
        <v>18</v>
      </c>
      <c r="G157" s="39">
        <v>71.623359912541972</v>
      </c>
      <c r="H157" s="30">
        <v>9</v>
      </c>
      <c r="I157" s="30">
        <v>12</v>
      </c>
      <c r="J157" s="6" t="s">
        <v>152</v>
      </c>
      <c r="K157" s="29">
        <v>75178</v>
      </c>
      <c r="L157" s="30" t="s">
        <v>33</v>
      </c>
      <c r="M157" s="30"/>
      <c r="N157" s="30"/>
    </row>
    <row r="158" spans="1:14" s="42" customFormat="1" ht="30" customHeight="1" x14ac:dyDescent="0.25">
      <c r="A158" s="29">
        <v>2013</v>
      </c>
      <c r="B158" s="29" t="s">
        <v>234</v>
      </c>
      <c r="C158" s="27" t="s">
        <v>231</v>
      </c>
      <c r="D158" s="27" t="s">
        <v>16</v>
      </c>
      <c r="E158" s="27" t="s">
        <v>17</v>
      </c>
      <c r="F158" s="27" t="s">
        <v>18</v>
      </c>
      <c r="G158" s="39">
        <v>72</v>
      </c>
      <c r="H158" s="30">
        <v>57</v>
      </c>
      <c r="I158" s="30">
        <v>12</v>
      </c>
      <c r="J158" s="6" t="s">
        <v>152</v>
      </c>
      <c r="K158" s="29">
        <v>45637</v>
      </c>
      <c r="L158" s="30" t="s">
        <v>33</v>
      </c>
      <c r="M158" s="30" t="s">
        <v>20</v>
      </c>
      <c r="N158" s="30"/>
    </row>
    <row r="159" spans="1:14" s="42" customFormat="1" ht="30" customHeight="1" x14ac:dyDescent="0.25">
      <c r="A159" s="29">
        <v>2016</v>
      </c>
      <c r="B159" s="29" t="s">
        <v>235</v>
      </c>
      <c r="C159" s="27" t="s">
        <v>231</v>
      </c>
      <c r="D159" s="27" t="s">
        <v>16</v>
      </c>
      <c r="E159" s="27" t="s">
        <v>17</v>
      </c>
      <c r="F159" s="27" t="s">
        <v>18</v>
      </c>
      <c r="G159" s="39">
        <v>52.54</v>
      </c>
      <c r="H159" s="30">
        <v>134.00399999999999</v>
      </c>
      <c r="I159" s="30">
        <v>12</v>
      </c>
      <c r="J159" s="6" t="s">
        <v>152</v>
      </c>
      <c r="K159" s="29">
        <v>41325</v>
      </c>
      <c r="L159" s="30" t="s">
        <v>33</v>
      </c>
      <c r="M159" s="30"/>
      <c r="N159" s="30"/>
    </row>
    <row r="160" spans="1:14" s="42" customFormat="1" ht="30" customHeight="1" x14ac:dyDescent="0.25">
      <c r="A160" s="29">
        <v>2012</v>
      </c>
      <c r="B160" s="29" t="s">
        <v>236</v>
      </c>
      <c r="C160" s="27" t="s">
        <v>231</v>
      </c>
      <c r="D160" s="27" t="s">
        <v>16</v>
      </c>
      <c r="E160" s="27" t="s">
        <v>17</v>
      </c>
      <c r="F160" s="27" t="s">
        <v>18</v>
      </c>
      <c r="G160" s="39">
        <v>125.55</v>
      </c>
      <c r="H160" s="30">
        <v>25.998000000000001</v>
      </c>
      <c r="I160" s="30">
        <v>6</v>
      </c>
      <c r="J160" s="6" t="s">
        <v>25</v>
      </c>
      <c r="K160" s="29">
        <v>43272</v>
      </c>
      <c r="L160" s="30" t="s">
        <v>33</v>
      </c>
      <c r="M160" s="30" t="s">
        <v>20</v>
      </c>
      <c r="N160" s="30"/>
    </row>
    <row r="161" spans="1:14" s="42" customFormat="1" ht="30" customHeight="1" x14ac:dyDescent="0.25">
      <c r="A161" s="29">
        <v>2012</v>
      </c>
      <c r="B161" s="29" t="s">
        <v>237</v>
      </c>
      <c r="C161" s="27" t="s">
        <v>231</v>
      </c>
      <c r="D161" s="27" t="s">
        <v>16</v>
      </c>
      <c r="E161" s="27" t="s">
        <v>17</v>
      </c>
      <c r="F161" s="27" t="s">
        <v>18</v>
      </c>
      <c r="G161" s="39">
        <v>261.04000000000002</v>
      </c>
      <c r="H161" s="30">
        <v>6</v>
      </c>
      <c r="I161" s="30">
        <v>3</v>
      </c>
      <c r="J161" s="6" t="s">
        <v>174</v>
      </c>
      <c r="K161" s="29">
        <v>43274</v>
      </c>
      <c r="L161" s="30" t="s">
        <v>33</v>
      </c>
      <c r="M161" s="30" t="s">
        <v>20</v>
      </c>
      <c r="N161" s="30"/>
    </row>
    <row r="162" spans="1:14" s="42" customFormat="1" ht="30" customHeight="1" x14ac:dyDescent="0.25">
      <c r="A162" s="29">
        <v>1989</v>
      </c>
      <c r="B162" s="29" t="s">
        <v>242</v>
      </c>
      <c r="C162" s="43" t="s">
        <v>622</v>
      </c>
      <c r="D162" s="27" t="s">
        <v>16</v>
      </c>
      <c r="E162" s="27" t="s">
        <v>17</v>
      </c>
      <c r="F162" s="27" t="s">
        <v>29</v>
      </c>
      <c r="G162" s="39">
        <v>56.73</v>
      </c>
      <c r="H162" s="30">
        <v>12</v>
      </c>
      <c r="I162" s="30">
        <v>6</v>
      </c>
      <c r="J162" s="6" t="s">
        <v>25</v>
      </c>
      <c r="K162" s="29">
        <v>44918</v>
      </c>
      <c r="L162" s="30" t="s">
        <v>33</v>
      </c>
      <c r="M162" s="30" t="s">
        <v>20</v>
      </c>
      <c r="N162" s="30"/>
    </row>
    <row r="163" spans="1:14" s="42" customFormat="1" ht="30" customHeight="1" x14ac:dyDescent="0.25">
      <c r="A163" s="29">
        <v>2007</v>
      </c>
      <c r="B163" s="29" t="s">
        <v>244</v>
      </c>
      <c r="C163" s="43" t="s">
        <v>622</v>
      </c>
      <c r="D163" s="27" t="s">
        <v>16</v>
      </c>
      <c r="E163" s="27" t="s">
        <v>17</v>
      </c>
      <c r="F163" s="27" t="s">
        <v>29</v>
      </c>
      <c r="G163" s="39">
        <v>50.54</v>
      </c>
      <c r="H163" s="30">
        <v>12</v>
      </c>
      <c r="I163" s="30">
        <v>12</v>
      </c>
      <c r="J163" s="6" t="s">
        <v>152</v>
      </c>
      <c r="K163" s="29">
        <v>44919</v>
      </c>
      <c r="L163" s="30" t="s">
        <v>33</v>
      </c>
      <c r="M163" s="30" t="s">
        <v>20</v>
      </c>
      <c r="N163" s="30"/>
    </row>
    <row r="164" spans="1:14" s="42" customFormat="1" ht="30" customHeight="1" x14ac:dyDescent="0.25">
      <c r="A164" s="29">
        <v>2013</v>
      </c>
      <c r="B164" s="29" t="s">
        <v>245</v>
      </c>
      <c r="C164" s="27" t="s">
        <v>243</v>
      </c>
      <c r="D164" s="27" t="s">
        <v>16</v>
      </c>
      <c r="E164" s="27" t="s">
        <v>17</v>
      </c>
      <c r="F164" s="27" t="s">
        <v>246</v>
      </c>
      <c r="G164" s="39">
        <v>33.979999999999997</v>
      </c>
      <c r="H164" s="30">
        <v>35.003999999999998</v>
      </c>
      <c r="I164" s="30">
        <v>12</v>
      </c>
      <c r="J164" s="6" t="s">
        <v>152</v>
      </c>
      <c r="K164" s="29">
        <v>31591</v>
      </c>
      <c r="L164" s="30" t="s">
        <v>33</v>
      </c>
      <c r="M164" s="30"/>
      <c r="N164" s="30"/>
    </row>
    <row r="165" spans="1:14" s="42" customFormat="1" ht="30" customHeight="1" x14ac:dyDescent="0.25">
      <c r="A165" s="29">
        <v>2001</v>
      </c>
      <c r="B165" s="29" t="s">
        <v>247</v>
      </c>
      <c r="C165" s="27" t="s">
        <v>243</v>
      </c>
      <c r="D165" s="27" t="s">
        <v>16</v>
      </c>
      <c r="E165" s="27" t="s">
        <v>17</v>
      </c>
      <c r="F165" s="27" t="s">
        <v>246</v>
      </c>
      <c r="G165" s="39">
        <v>1051.08</v>
      </c>
      <c r="H165" s="30">
        <v>3</v>
      </c>
      <c r="I165" s="30">
        <v>6</v>
      </c>
      <c r="J165" s="6" t="s">
        <v>157</v>
      </c>
      <c r="K165" s="29">
        <v>73200</v>
      </c>
      <c r="L165" s="30" t="s">
        <v>33</v>
      </c>
      <c r="M165" s="30"/>
      <c r="N165" s="30"/>
    </row>
    <row r="166" spans="1:14" s="42" customFormat="1" ht="30" customHeight="1" x14ac:dyDescent="0.25">
      <c r="A166" s="29">
        <v>2006</v>
      </c>
      <c r="B166" s="29" t="s">
        <v>248</v>
      </c>
      <c r="C166" s="27" t="s">
        <v>243</v>
      </c>
      <c r="D166" s="27" t="s">
        <v>16</v>
      </c>
      <c r="E166" s="27" t="s">
        <v>17</v>
      </c>
      <c r="F166" s="27" t="s">
        <v>246</v>
      </c>
      <c r="G166" s="39">
        <v>140.28</v>
      </c>
      <c r="H166" s="30">
        <v>50.003999999999998</v>
      </c>
      <c r="I166" s="30">
        <v>12</v>
      </c>
      <c r="J166" s="6" t="s">
        <v>249</v>
      </c>
      <c r="K166" s="29">
        <v>75961</v>
      </c>
      <c r="L166" s="30" t="s">
        <v>33</v>
      </c>
      <c r="M166" s="30"/>
      <c r="N166" s="30"/>
    </row>
    <row r="167" spans="1:14" s="42" customFormat="1" ht="30" customHeight="1" x14ac:dyDescent="0.25">
      <c r="A167" s="29">
        <v>2006</v>
      </c>
      <c r="B167" s="29" t="s">
        <v>250</v>
      </c>
      <c r="C167" s="27" t="s">
        <v>243</v>
      </c>
      <c r="D167" s="27" t="s">
        <v>16</v>
      </c>
      <c r="E167" s="27" t="s">
        <v>17</v>
      </c>
      <c r="F167" s="27" t="s">
        <v>246</v>
      </c>
      <c r="G167" s="39">
        <v>20.27</v>
      </c>
      <c r="H167" s="30">
        <v>114</v>
      </c>
      <c r="I167" s="30">
        <v>12</v>
      </c>
      <c r="J167" s="6" t="s">
        <v>249</v>
      </c>
      <c r="K167" s="29">
        <v>42280</v>
      </c>
      <c r="L167" s="30" t="s">
        <v>33</v>
      </c>
      <c r="M167" s="30" t="s">
        <v>20</v>
      </c>
      <c r="N167" s="30"/>
    </row>
    <row r="168" spans="1:14" s="42" customFormat="1" ht="30" customHeight="1" x14ac:dyDescent="0.25">
      <c r="A168" s="29">
        <v>2006</v>
      </c>
      <c r="B168" s="29" t="s">
        <v>251</v>
      </c>
      <c r="C168" s="27" t="s">
        <v>243</v>
      </c>
      <c r="D168" s="27" t="s">
        <v>16</v>
      </c>
      <c r="E168" s="27" t="s">
        <v>17</v>
      </c>
      <c r="F168" s="27" t="s">
        <v>246</v>
      </c>
      <c r="G168" s="39">
        <v>18.27</v>
      </c>
      <c r="H168" s="30">
        <v>12.995999999999999</v>
      </c>
      <c r="I168" s="30">
        <v>12</v>
      </c>
      <c r="J168" s="6" t="s">
        <v>249</v>
      </c>
      <c r="K168" s="29">
        <v>43292</v>
      </c>
      <c r="L168" s="30" t="s">
        <v>33</v>
      </c>
      <c r="M168" s="30" t="s">
        <v>20</v>
      </c>
      <c r="N168" s="30"/>
    </row>
    <row r="169" spans="1:14" s="42" customFormat="1" ht="30" customHeight="1" x14ac:dyDescent="0.25">
      <c r="A169" s="52">
        <v>2016</v>
      </c>
      <c r="B169" s="29" t="s">
        <v>252</v>
      </c>
      <c r="C169" s="27" t="s">
        <v>243</v>
      </c>
      <c r="D169" s="27" t="s">
        <v>16</v>
      </c>
      <c r="E169" s="27" t="s">
        <v>17</v>
      </c>
      <c r="F169" s="27" t="s">
        <v>246</v>
      </c>
      <c r="G169" s="39">
        <v>18.6036</v>
      </c>
      <c r="H169" s="30">
        <v>61.001999999999995</v>
      </c>
      <c r="I169" s="30">
        <v>6</v>
      </c>
      <c r="J169" s="6" t="s">
        <v>25</v>
      </c>
      <c r="K169" s="29">
        <v>72530</v>
      </c>
      <c r="L169" s="30" t="s">
        <v>33</v>
      </c>
      <c r="M169" s="30" t="s">
        <v>20</v>
      </c>
      <c r="N169" s="30"/>
    </row>
    <row r="170" spans="1:14" s="42" customFormat="1" ht="30" customHeight="1" x14ac:dyDescent="0.25">
      <c r="A170" s="52">
        <v>2020</v>
      </c>
      <c r="B170" s="29" t="s">
        <v>253</v>
      </c>
      <c r="C170" s="27" t="s">
        <v>243</v>
      </c>
      <c r="D170" s="27" t="s">
        <v>16</v>
      </c>
      <c r="E170" s="27" t="s">
        <v>17</v>
      </c>
      <c r="F170" s="27" t="s">
        <v>246</v>
      </c>
      <c r="G170" s="39">
        <v>21.003733333333333</v>
      </c>
      <c r="H170" s="30">
        <v>18</v>
      </c>
      <c r="I170" s="30">
        <v>6</v>
      </c>
      <c r="J170" s="6" t="s">
        <v>25</v>
      </c>
      <c r="K170" s="29">
        <v>7253020</v>
      </c>
      <c r="L170" s="30" t="s">
        <v>33</v>
      </c>
      <c r="M170" s="30" t="s">
        <v>20</v>
      </c>
      <c r="N170" s="30"/>
    </row>
    <row r="171" spans="1:14" s="42" customFormat="1" ht="30" customHeight="1" x14ac:dyDescent="0.25">
      <c r="A171" s="29">
        <v>2020</v>
      </c>
      <c r="B171" s="29" t="s">
        <v>254</v>
      </c>
      <c r="C171" s="27" t="s">
        <v>243</v>
      </c>
      <c r="D171" s="27" t="s">
        <v>16</v>
      </c>
      <c r="E171" s="27" t="s">
        <v>17</v>
      </c>
      <c r="F171" s="27" t="s">
        <v>246</v>
      </c>
      <c r="G171" s="39">
        <v>10.18</v>
      </c>
      <c r="H171" s="30">
        <v>261</v>
      </c>
      <c r="I171" s="30">
        <v>12</v>
      </c>
      <c r="J171" s="6" t="s">
        <v>249</v>
      </c>
      <c r="K171" s="29">
        <v>7228920</v>
      </c>
      <c r="L171" s="30" t="s">
        <v>33</v>
      </c>
      <c r="M171" s="30" t="s">
        <v>20</v>
      </c>
      <c r="N171" s="30"/>
    </row>
    <row r="172" spans="1:14" s="42" customFormat="1" ht="30" customHeight="1" x14ac:dyDescent="0.25">
      <c r="A172" s="29">
        <v>2015</v>
      </c>
      <c r="B172" s="29" t="s">
        <v>255</v>
      </c>
      <c r="C172" s="27" t="s">
        <v>243</v>
      </c>
      <c r="D172" s="27" t="s">
        <v>16</v>
      </c>
      <c r="E172" s="27" t="s">
        <v>17</v>
      </c>
      <c r="F172" s="27" t="s">
        <v>29</v>
      </c>
      <c r="G172" s="39">
        <v>27.56</v>
      </c>
      <c r="H172" s="30">
        <v>24</v>
      </c>
      <c r="I172" s="30">
        <v>6</v>
      </c>
      <c r="J172" s="6" t="s">
        <v>25</v>
      </c>
      <c r="K172" s="29">
        <v>43299</v>
      </c>
      <c r="L172" s="30" t="s">
        <v>33</v>
      </c>
      <c r="M172" s="30" t="s">
        <v>20</v>
      </c>
      <c r="N172" s="30"/>
    </row>
    <row r="173" spans="1:14" s="42" customFormat="1" ht="30" customHeight="1" x14ac:dyDescent="0.25">
      <c r="A173" s="29">
        <v>2019</v>
      </c>
      <c r="B173" s="29" t="s">
        <v>256</v>
      </c>
      <c r="C173" s="27" t="s">
        <v>243</v>
      </c>
      <c r="D173" s="27" t="s">
        <v>16</v>
      </c>
      <c r="E173" s="27" t="s">
        <v>17</v>
      </c>
      <c r="F173" s="27" t="s">
        <v>29</v>
      </c>
      <c r="G173" s="39">
        <v>27.56</v>
      </c>
      <c r="H173" s="30">
        <v>28.001999999999999</v>
      </c>
      <c r="I173" s="30">
        <v>6</v>
      </c>
      <c r="J173" s="6" t="s">
        <v>25</v>
      </c>
      <c r="K173" s="29">
        <v>43288</v>
      </c>
      <c r="L173" s="30" t="s">
        <v>33</v>
      </c>
      <c r="M173" s="30" t="s">
        <v>20</v>
      </c>
      <c r="N173" s="30"/>
    </row>
    <row r="174" spans="1:14" s="42" customFormat="1" ht="30" customHeight="1" x14ac:dyDescent="0.25">
      <c r="A174" s="52">
        <v>2012</v>
      </c>
      <c r="B174" s="29" t="s">
        <v>257</v>
      </c>
      <c r="C174" s="27" t="s">
        <v>258</v>
      </c>
      <c r="D174" s="27" t="s">
        <v>16</v>
      </c>
      <c r="E174" s="27" t="s">
        <v>17</v>
      </c>
      <c r="F174" s="27" t="s">
        <v>18</v>
      </c>
      <c r="G174" s="39">
        <v>19.593379222253759</v>
      </c>
      <c r="H174" s="30">
        <v>3.9960000000000004</v>
      </c>
      <c r="I174" s="30">
        <v>12</v>
      </c>
      <c r="J174" s="6" t="s">
        <v>152</v>
      </c>
      <c r="K174" s="29">
        <v>73950</v>
      </c>
      <c r="L174" s="30" t="s">
        <v>33</v>
      </c>
      <c r="M174" s="30"/>
      <c r="N174" s="30"/>
    </row>
    <row r="175" spans="1:14" s="42" customFormat="1" ht="30" customHeight="1" x14ac:dyDescent="0.25">
      <c r="A175" s="29">
        <v>2015</v>
      </c>
      <c r="B175" s="29" t="s">
        <v>259</v>
      </c>
      <c r="C175" s="27" t="s">
        <v>258</v>
      </c>
      <c r="D175" s="27" t="s">
        <v>16</v>
      </c>
      <c r="E175" s="27" t="s">
        <v>17</v>
      </c>
      <c r="F175" s="27" t="s">
        <v>29</v>
      </c>
      <c r="G175" s="39">
        <v>190</v>
      </c>
      <c r="H175" s="30">
        <v>12</v>
      </c>
      <c r="I175" s="30">
        <v>6</v>
      </c>
      <c r="J175" s="6" t="s">
        <v>25</v>
      </c>
      <c r="K175" s="29">
        <v>45658</v>
      </c>
      <c r="L175" s="30" t="s">
        <v>33</v>
      </c>
      <c r="M175" s="30" t="s">
        <v>20</v>
      </c>
      <c r="N175" s="30"/>
    </row>
    <row r="176" spans="1:14" s="42" customFormat="1" ht="30" customHeight="1" x14ac:dyDescent="0.25">
      <c r="A176" s="29">
        <v>2009</v>
      </c>
      <c r="B176" s="29" t="s">
        <v>260</v>
      </c>
      <c r="C176" s="27" t="s">
        <v>258</v>
      </c>
      <c r="D176" s="27" t="s">
        <v>16</v>
      </c>
      <c r="E176" s="27" t="s">
        <v>17</v>
      </c>
      <c r="F176" s="27" t="s">
        <v>18</v>
      </c>
      <c r="G176" s="39">
        <v>219</v>
      </c>
      <c r="H176" s="30">
        <v>7.0020000000000007</v>
      </c>
      <c r="I176" s="30">
        <v>6</v>
      </c>
      <c r="J176" s="6" t="s">
        <v>25</v>
      </c>
      <c r="K176" s="29">
        <v>45352</v>
      </c>
      <c r="L176" s="30" t="s">
        <v>33</v>
      </c>
      <c r="M176" s="30" t="s">
        <v>20</v>
      </c>
      <c r="N176" s="30"/>
    </row>
    <row r="177" spans="1:14" s="42" customFormat="1" ht="30" customHeight="1" x14ac:dyDescent="0.25">
      <c r="A177" s="29">
        <v>2008</v>
      </c>
      <c r="B177" s="29" t="s">
        <v>261</v>
      </c>
      <c r="C177" s="27" t="s">
        <v>258</v>
      </c>
      <c r="D177" s="27" t="s">
        <v>16</v>
      </c>
      <c r="E177" s="27" t="s">
        <v>17</v>
      </c>
      <c r="F177" s="27" t="s">
        <v>18</v>
      </c>
      <c r="G177" s="39">
        <v>235.54</v>
      </c>
      <c r="H177" s="30">
        <v>9.9959999999999987</v>
      </c>
      <c r="I177" s="30">
        <v>12</v>
      </c>
      <c r="J177" s="6" t="s">
        <v>152</v>
      </c>
      <c r="K177" s="29">
        <v>76108</v>
      </c>
      <c r="L177" s="30" t="s">
        <v>33</v>
      </c>
      <c r="M177" s="30"/>
      <c r="N177" s="30"/>
    </row>
    <row r="178" spans="1:14" s="42" customFormat="1" ht="30" customHeight="1" x14ac:dyDescent="0.25">
      <c r="A178" s="29">
        <v>2018</v>
      </c>
      <c r="B178" s="29" t="s">
        <v>262</v>
      </c>
      <c r="C178" s="27" t="s">
        <v>258</v>
      </c>
      <c r="D178" s="27" t="s">
        <v>16</v>
      </c>
      <c r="E178" s="27" t="s">
        <v>17</v>
      </c>
      <c r="F178" s="27" t="s">
        <v>18</v>
      </c>
      <c r="G178" s="39">
        <v>42</v>
      </c>
      <c r="H178" s="30">
        <v>12</v>
      </c>
      <c r="I178" s="30">
        <v>6</v>
      </c>
      <c r="J178" s="6" t="s">
        <v>25</v>
      </c>
      <c r="K178" s="29">
        <v>45351</v>
      </c>
      <c r="L178" s="30" t="s">
        <v>33</v>
      </c>
      <c r="M178" s="30" t="s">
        <v>20</v>
      </c>
      <c r="N178" s="30"/>
    </row>
    <row r="179" spans="1:14" s="42" customFormat="1" ht="30" customHeight="1" x14ac:dyDescent="0.25">
      <c r="A179" s="29">
        <v>2012</v>
      </c>
      <c r="B179" s="29" t="s">
        <v>263</v>
      </c>
      <c r="C179" s="27" t="s">
        <v>264</v>
      </c>
      <c r="D179" s="27" t="s">
        <v>16</v>
      </c>
      <c r="E179" s="27" t="s">
        <v>17</v>
      </c>
      <c r="F179" s="27" t="s">
        <v>18</v>
      </c>
      <c r="G179" s="39">
        <v>81.52</v>
      </c>
      <c r="H179" s="30">
        <v>43.007999999999996</v>
      </c>
      <c r="I179" s="30">
        <v>12</v>
      </c>
      <c r="J179" s="6" t="s">
        <v>152</v>
      </c>
      <c r="K179" s="29">
        <v>43276</v>
      </c>
      <c r="L179" s="30" t="s">
        <v>33</v>
      </c>
      <c r="M179" s="30" t="s">
        <v>20</v>
      </c>
      <c r="N179" s="30"/>
    </row>
    <row r="180" spans="1:14" s="42" customFormat="1" ht="30" customHeight="1" x14ac:dyDescent="0.25">
      <c r="A180" s="29">
        <v>2015</v>
      </c>
      <c r="B180" s="29" t="s">
        <v>265</v>
      </c>
      <c r="C180" s="27" t="s">
        <v>264</v>
      </c>
      <c r="D180" s="27" t="s">
        <v>16</v>
      </c>
      <c r="E180" s="27" t="s">
        <v>17</v>
      </c>
      <c r="F180" s="27" t="s">
        <v>18</v>
      </c>
      <c r="G180" s="39">
        <v>74.112918933279872</v>
      </c>
      <c r="H180" s="30">
        <v>7.0020000000000007</v>
      </c>
      <c r="I180" s="30">
        <v>6</v>
      </c>
      <c r="J180" s="6" t="s">
        <v>25</v>
      </c>
      <c r="K180" s="29">
        <v>76461</v>
      </c>
      <c r="L180" s="30" t="s">
        <v>33</v>
      </c>
      <c r="M180" s="30" t="s">
        <v>20</v>
      </c>
      <c r="N180" s="30"/>
    </row>
    <row r="181" spans="1:14" s="42" customFormat="1" ht="30" customHeight="1" x14ac:dyDescent="0.25">
      <c r="A181" s="29">
        <v>2014</v>
      </c>
      <c r="B181" s="29" t="s">
        <v>266</v>
      </c>
      <c r="C181" s="27" t="s">
        <v>264</v>
      </c>
      <c r="D181" s="27" t="s">
        <v>16</v>
      </c>
      <c r="E181" s="27" t="s">
        <v>17</v>
      </c>
      <c r="F181" s="27" t="s">
        <v>18</v>
      </c>
      <c r="G181" s="39">
        <v>265.55</v>
      </c>
      <c r="H181" s="30">
        <v>15</v>
      </c>
      <c r="I181" s="30">
        <v>6</v>
      </c>
      <c r="J181" s="6" t="s">
        <v>25</v>
      </c>
      <c r="K181" s="29">
        <v>43294</v>
      </c>
      <c r="L181" s="30" t="s">
        <v>33</v>
      </c>
      <c r="M181" s="30" t="s">
        <v>20</v>
      </c>
      <c r="N181" s="30"/>
    </row>
    <row r="182" spans="1:14" s="42" customFormat="1" ht="30" customHeight="1" x14ac:dyDescent="0.25">
      <c r="A182" s="29">
        <v>2014</v>
      </c>
      <c r="B182" s="29" t="s">
        <v>267</v>
      </c>
      <c r="C182" s="27" t="s">
        <v>264</v>
      </c>
      <c r="D182" s="27" t="s">
        <v>16</v>
      </c>
      <c r="E182" s="27" t="s">
        <v>17</v>
      </c>
      <c r="F182" s="27" t="s">
        <v>18</v>
      </c>
      <c r="G182" s="39">
        <v>55.52</v>
      </c>
      <c r="H182" s="30">
        <v>21</v>
      </c>
      <c r="I182" s="30">
        <v>6</v>
      </c>
      <c r="J182" s="6" t="s">
        <v>25</v>
      </c>
      <c r="K182" s="29">
        <v>43310</v>
      </c>
      <c r="L182" s="30" t="s">
        <v>33</v>
      </c>
      <c r="M182" s="30" t="s">
        <v>20</v>
      </c>
      <c r="N182" s="30"/>
    </row>
    <row r="183" spans="1:14" s="42" customFormat="1" ht="30" customHeight="1" x14ac:dyDescent="0.25">
      <c r="A183" s="29">
        <v>2016</v>
      </c>
      <c r="B183" s="29" t="s">
        <v>268</v>
      </c>
      <c r="C183" s="27" t="s">
        <v>264</v>
      </c>
      <c r="D183" s="27" t="s">
        <v>16</v>
      </c>
      <c r="E183" s="27" t="s">
        <v>17</v>
      </c>
      <c r="F183" s="27" t="s">
        <v>18</v>
      </c>
      <c r="G183" s="39">
        <v>23.58</v>
      </c>
      <c r="H183" s="30">
        <v>93</v>
      </c>
      <c r="I183" s="30">
        <v>12</v>
      </c>
      <c r="J183" s="6" t="s">
        <v>152</v>
      </c>
      <c r="K183" s="29">
        <v>43034</v>
      </c>
      <c r="L183" s="30" t="s">
        <v>33</v>
      </c>
      <c r="M183" s="30"/>
      <c r="N183" s="30"/>
    </row>
    <row r="184" spans="1:14" s="42" customFormat="1" ht="30" customHeight="1" x14ac:dyDescent="0.25">
      <c r="A184" s="29">
        <v>2006</v>
      </c>
      <c r="B184" s="29" t="s">
        <v>269</v>
      </c>
      <c r="C184" s="27" t="s">
        <v>264</v>
      </c>
      <c r="D184" s="27" t="s">
        <v>16</v>
      </c>
      <c r="E184" s="27" t="s">
        <v>17</v>
      </c>
      <c r="F184" s="27" t="s">
        <v>18</v>
      </c>
      <c r="G184" s="39">
        <v>94.55</v>
      </c>
      <c r="H184" s="30">
        <v>1.002</v>
      </c>
      <c r="I184" s="30">
        <v>6</v>
      </c>
      <c r="J184" s="6" t="s">
        <v>25</v>
      </c>
      <c r="K184" s="29">
        <v>76451</v>
      </c>
      <c r="L184" s="30" t="s">
        <v>33</v>
      </c>
      <c r="M184" s="30" t="s">
        <v>20</v>
      </c>
      <c r="N184" s="30"/>
    </row>
    <row r="185" spans="1:14" s="42" customFormat="1" ht="30" customHeight="1" x14ac:dyDescent="0.25">
      <c r="A185" s="29">
        <v>2011</v>
      </c>
      <c r="B185" s="29" t="s">
        <v>270</v>
      </c>
      <c r="C185" s="27" t="s">
        <v>264</v>
      </c>
      <c r="D185" s="27" t="s">
        <v>16</v>
      </c>
      <c r="E185" s="27" t="s">
        <v>17</v>
      </c>
      <c r="F185" s="27" t="s">
        <v>18</v>
      </c>
      <c r="G185" s="39">
        <v>79.56</v>
      </c>
      <c r="H185" s="30">
        <v>37.001999999999995</v>
      </c>
      <c r="I185" s="30">
        <v>6</v>
      </c>
      <c r="J185" s="6" t="s">
        <v>25</v>
      </c>
      <c r="K185" s="29">
        <v>43629</v>
      </c>
      <c r="L185" s="30" t="s">
        <v>33</v>
      </c>
      <c r="M185" s="30" t="s">
        <v>20</v>
      </c>
      <c r="N185" s="30"/>
    </row>
    <row r="186" spans="1:14" s="42" customFormat="1" ht="30" customHeight="1" x14ac:dyDescent="0.25">
      <c r="A186" s="52">
        <v>2014</v>
      </c>
      <c r="B186" s="29" t="s">
        <v>272</v>
      </c>
      <c r="C186" s="27" t="s">
        <v>264</v>
      </c>
      <c r="D186" s="27" t="s">
        <v>16</v>
      </c>
      <c r="E186" s="27" t="s">
        <v>17</v>
      </c>
      <c r="F186" s="27" t="s">
        <v>18</v>
      </c>
      <c r="G186" s="39">
        <v>19.252375000000001</v>
      </c>
      <c r="H186" s="30">
        <v>58.998000000000005</v>
      </c>
      <c r="I186" s="30">
        <v>6</v>
      </c>
      <c r="J186" s="6" t="s">
        <v>25</v>
      </c>
      <c r="K186" s="29">
        <v>72286</v>
      </c>
      <c r="L186" s="30" t="s">
        <v>33</v>
      </c>
      <c r="M186" s="30"/>
      <c r="N186" s="30"/>
    </row>
    <row r="187" spans="1:14" s="42" customFormat="1" ht="30" customHeight="1" x14ac:dyDescent="0.25">
      <c r="A187" s="29">
        <v>2011</v>
      </c>
      <c r="B187" s="29" t="s">
        <v>273</v>
      </c>
      <c r="C187" s="27" t="s">
        <v>264</v>
      </c>
      <c r="D187" s="27" t="s">
        <v>16</v>
      </c>
      <c r="E187" s="27" t="s">
        <v>17</v>
      </c>
      <c r="F187" s="27" t="s">
        <v>18</v>
      </c>
      <c r="G187" s="39">
        <v>130.51</v>
      </c>
      <c r="H187" s="30">
        <v>3</v>
      </c>
      <c r="I187" s="30">
        <v>6</v>
      </c>
      <c r="J187" s="6" t="s">
        <v>25</v>
      </c>
      <c r="K187" s="29">
        <v>31398</v>
      </c>
      <c r="L187" s="30" t="s">
        <v>33</v>
      </c>
      <c r="M187" s="30"/>
      <c r="N187" s="30"/>
    </row>
    <row r="188" spans="1:14" s="42" customFormat="1" ht="30" customHeight="1" x14ac:dyDescent="0.25">
      <c r="A188" s="29">
        <v>2016</v>
      </c>
      <c r="B188" s="29" t="s">
        <v>274</v>
      </c>
      <c r="C188" s="27" t="s">
        <v>264</v>
      </c>
      <c r="D188" s="27" t="s">
        <v>16</v>
      </c>
      <c r="E188" s="27" t="s">
        <v>17</v>
      </c>
      <c r="F188" s="27" t="s">
        <v>18</v>
      </c>
      <c r="G188" s="39">
        <v>50.6</v>
      </c>
      <c r="H188" s="30">
        <v>68.003999999999991</v>
      </c>
      <c r="I188" s="30">
        <v>12</v>
      </c>
      <c r="J188" s="6" t="s">
        <v>152</v>
      </c>
      <c r="K188" s="29">
        <v>43290</v>
      </c>
      <c r="L188" s="30" t="s">
        <v>33</v>
      </c>
      <c r="M188" s="30" t="s">
        <v>20</v>
      </c>
      <c r="N188" s="30"/>
    </row>
    <row r="189" spans="1:14" s="42" customFormat="1" ht="30" customHeight="1" x14ac:dyDescent="0.25">
      <c r="A189" s="29">
        <v>2012</v>
      </c>
      <c r="B189" s="29" t="s">
        <v>275</v>
      </c>
      <c r="C189" s="27" t="s">
        <v>276</v>
      </c>
      <c r="D189" s="27" t="s">
        <v>16</v>
      </c>
      <c r="E189" s="27" t="s">
        <v>17</v>
      </c>
      <c r="F189" s="27" t="s">
        <v>18</v>
      </c>
      <c r="G189" s="39">
        <v>113.51985658061852</v>
      </c>
      <c r="H189" s="30">
        <v>1.002</v>
      </c>
      <c r="I189" s="30">
        <v>6</v>
      </c>
      <c r="J189" s="6" t="s">
        <v>25</v>
      </c>
      <c r="K189" s="29">
        <v>41921</v>
      </c>
      <c r="L189" s="30" t="s">
        <v>33</v>
      </c>
      <c r="M189" s="30" t="s">
        <v>20</v>
      </c>
      <c r="N189" s="30"/>
    </row>
    <row r="190" spans="1:14" s="42" customFormat="1" ht="30" customHeight="1" x14ac:dyDescent="0.25">
      <c r="A190" s="52">
        <v>2014</v>
      </c>
      <c r="B190" s="29" t="s">
        <v>277</v>
      </c>
      <c r="C190" s="27" t="s">
        <v>276</v>
      </c>
      <c r="D190" s="27" t="s">
        <v>16</v>
      </c>
      <c r="E190" s="27" t="s">
        <v>17</v>
      </c>
      <c r="F190" s="27" t="s">
        <v>18</v>
      </c>
      <c r="G190" s="39">
        <v>129</v>
      </c>
      <c r="H190" s="30">
        <v>24</v>
      </c>
      <c r="I190" s="30">
        <v>6</v>
      </c>
      <c r="J190" s="6" t="s">
        <v>25</v>
      </c>
      <c r="K190" s="29">
        <v>44496</v>
      </c>
      <c r="L190" s="30" t="s">
        <v>33</v>
      </c>
      <c r="M190" s="30" t="s">
        <v>20</v>
      </c>
      <c r="N190" s="30"/>
    </row>
    <row r="191" spans="1:14" s="42" customFormat="1" ht="30" customHeight="1" x14ac:dyDescent="0.25">
      <c r="A191" s="29">
        <v>2015</v>
      </c>
      <c r="B191" s="29" t="s">
        <v>278</v>
      </c>
      <c r="C191" s="27" t="s">
        <v>276</v>
      </c>
      <c r="D191" s="27" t="s">
        <v>16</v>
      </c>
      <c r="E191" s="27" t="s">
        <v>17</v>
      </c>
      <c r="F191" s="27" t="s">
        <v>29</v>
      </c>
      <c r="G191" s="39">
        <v>115</v>
      </c>
      <c r="H191" s="30">
        <v>18</v>
      </c>
      <c r="I191" s="30">
        <v>6</v>
      </c>
      <c r="J191" s="6" t="s">
        <v>25</v>
      </c>
      <c r="K191" s="29">
        <v>73925</v>
      </c>
      <c r="L191" s="30" t="s">
        <v>33</v>
      </c>
      <c r="M191" s="30" t="s">
        <v>20</v>
      </c>
      <c r="N191" s="30"/>
    </row>
    <row r="192" spans="1:14" s="42" customFormat="1" ht="30" customHeight="1" x14ac:dyDescent="0.25">
      <c r="A192" s="29">
        <v>2017</v>
      </c>
      <c r="B192" s="29" t="s">
        <v>279</v>
      </c>
      <c r="C192" s="27" t="s">
        <v>276</v>
      </c>
      <c r="D192" s="27" t="s">
        <v>16</v>
      </c>
      <c r="E192" s="27" t="s">
        <v>17</v>
      </c>
      <c r="F192" s="27" t="s">
        <v>29</v>
      </c>
      <c r="G192" s="39">
        <v>140.52000000000001</v>
      </c>
      <c r="H192" s="30">
        <v>13.998000000000001</v>
      </c>
      <c r="I192" s="30">
        <v>6</v>
      </c>
      <c r="J192" s="6" t="s">
        <v>25</v>
      </c>
      <c r="K192" s="29">
        <v>44477</v>
      </c>
      <c r="L192" s="30" t="s">
        <v>33</v>
      </c>
      <c r="M192" s="30" t="s">
        <v>20</v>
      </c>
      <c r="N192" s="30"/>
    </row>
    <row r="193" spans="1:14" s="42" customFormat="1" ht="30" customHeight="1" x14ac:dyDescent="0.25">
      <c r="A193" s="29">
        <v>2019</v>
      </c>
      <c r="B193" s="29" t="s">
        <v>280</v>
      </c>
      <c r="C193" s="27" t="s">
        <v>276</v>
      </c>
      <c r="D193" s="27" t="s">
        <v>16</v>
      </c>
      <c r="E193" s="27" t="s">
        <v>17</v>
      </c>
      <c r="F193" s="27" t="s">
        <v>29</v>
      </c>
      <c r="G193" s="39">
        <v>126</v>
      </c>
      <c r="H193" s="30">
        <v>24</v>
      </c>
      <c r="I193" s="30">
        <v>6</v>
      </c>
      <c r="J193" s="6" t="s">
        <v>25</v>
      </c>
      <c r="K193" s="29">
        <v>45666</v>
      </c>
      <c r="L193" s="30" t="s">
        <v>33</v>
      </c>
      <c r="M193" s="30" t="s">
        <v>20</v>
      </c>
      <c r="N193" s="30"/>
    </row>
    <row r="194" spans="1:14" s="42" customFormat="1" ht="30" customHeight="1" x14ac:dyDescent="0.25">
      <c r="A194" s="29">
        <v>1998</v>
      </c>
      <c r="B194" s="29" t="s">
        <v>281</v>
      </c>
      <c r="C194" s="27" t="s">
        <v>276</v>
      </c>
      <c r="D194" s="27" t="s">
        <v>16</v>
      </c>
      <c r="E194" s="27" t="s">
        <v>17</v>
      </c>
      <c r="F194" s="27" t="s">
        <v>18</v>
      </c>
      <c r="G194" s="39">
        <v>152.55000000000001</v>
      </c>
      <c r="H194" s="30">
        <v>25.998000000000001</v>
      </c>
      <c r="I194" s="30">
        <v>6</v>
      </c>
      <c r="J194" s="6" t="s">
        <v>25</v>
      </c>
      <c r="K194" s="29">
        <v>43728</v>
      </c>
      <c r="L194" s="30" t="s">
        <v>33</v>
      </c>
      <c r="M194" s="30" t="s">
        <v>20</v>
      </c>
      <c r="N194" s="30"/>
    </row>
    <row r="195" spans="1:14" s="42" customFormat="1" ht="30" customHeight="1" x14ac:dyDescent="0.25">
      <c r="A195" s="29">
        <v>2016</v>
      </c>
      <c r="B195" s="29" t="s">
        <v>282</v>
      </c>
      <c r="C195" s="27" t="s">
        <v>276</v>
      </c>
      <c r="D195" s="27" t="s">
        <v>16</v>
      </c>
      <c r="E195" s="27" t="s">
        <v>17</v>
      </c>
      <c r="F195" s="27" t="s">
        <v>18</v>
      </c>
      <c r="G195" s="39">
        <v>28.57</v>
      </c>
      <c r="H195" s="30">
        <v>27</v>
      </c>
      <c r="I195" s="30">
        <v>6</v>
      </c>
      <c r="J195" s="6" t="s">
        <v>25</v>
      </c>
      <c r="K195" s="29">
        <v>43628</v>
      </c>
      <c r="L195" s="30" t="s">
        <v>33</v>
      </c>
      <c r="M195" s="30" t="s">
        <v>20</v>
      </c>
      <c r="N195" s="30"/>
    </row>
    <row r="196" spans="1:14" s="42" customFormat="1" ht="30" customHeight="1" x14ac:dyDescent="0.25">
      <c r="A196" s="29">
        <v>2011</v>
      </c>
      <c r="B196" s="29" t="s">
        <v>283</v>
      </c>
      <c r="C196" s="27" t="s">
        <v>276</v>
      </c>
      <c r="D196" s="27" t="s">
        <v>16</v>
      </c>
      <c r="E196" s="27" t="s">
        <v>17</v>
      </c>
      <c r="F196" s="27" t="s">
        <v>18</v>
      </c>
      <c r="G196" s="39">
        <v>88.099646458409325</v>
      </c>
      <c r="H196" s="30">
        <v>27</v>
      </c>
      <c r="I196" s="30">
        <v>6</v>
      </c>
      <c r="J196" s="6" t="s">
        <v>157</v>
      </c>
      <c r="K196" s="29">
        <v>43259</v>
      </c>
      <c r="L196" s="30" t="s">
        <v>33</v>
      </c>
      <c r="M196" s="30" t="s">
        <v>20</v>
      </c>
      <c r="N196" s="30"/>
    </row>
    <row r="197" spans="1:14" s="42" customFormat="1" ht="30" customHeight="1" x14ac:dyDescent="0.25">
      <c r="A197" s="52">
        <v>2011</v>
      </c>
      <c r="B197" s="29" t="s">
        <v>283</v>
      </c>
      <c r="C197" s="27" t="s">
        <v>276</v>
      </c>
      <c r="D197" s="27" t="s">
        <v>16</v>
      </c>
      <c r="E197" s="27" t="s">
        <v>17</v>
      </c>
      <c r="F197" s="27" t="s">
        <v>18</v>
      </c>
      <c r="G197" s="39">
        <v>50.964707317403736</v>
      </c>
      <c r="H197" s="30">
        <v>19.998000000000001</v>
      </c>
      <c r="I197" s="30">
        <v>6</v>
      </c>
      <c r="J197" s="6" t="s">
        <v>25</v>
      </c>
      <c r="K197" s="29">
        <v>44317</v>
      </c>
      <c r="L197" s="30" t="s">
        <v>33</v>
      </c>
      <c r="M197" s="30" t="s">
        <v>20</v>
      </c>
      <c r="N197" s="30"/>
    </row>
    <row r="198" spans="1:14" s="42" customFormat="1" ht="30" customHeight="1" x14ac:dyDescent="0.25">
      <c r="A198" s="29">
        <v>2012</v>
      </c>
      <c r="B198" s="29" t="s">
        <v>285</v>
      </c>
      <c r="C198" s="27" t="s">
        <v>276</v>
      </c>
      <c r="D198" s="27" t="s">
        <v>16</v>
      </c>
      <c r="E198" s="27" t="s">
        <v>17</v>
      </c>
      <c r="F198" s="27" t="s">
        <v>18</v>
      </c>
      <c r="G198" s="39">
        <v>89</v>
      </c>
      <c r="H198" s="30">
        <v>1.0020000000000002</v>
      </c>
      <c r="I198" s="30">
        <v>6</v>
      </c>
      <c r="J198" s="6" t="s">
        <v>157</v>
      </c>
      <c r="K198" s="29">
        <v>43261</v>
      </c>
      <c r="L198" s="30" t="s">
        <v>33</v>
      </c>
      <c r="M198" s="30" t="s">
        <v>20</v>
      </c>
      <c r="N198" s="30"/>
    </row>
    <row r="199" spans="1:14" s="42" customFormat="1" ht="30" customHeight="1" x14ac:dyDescent="0.25">
      <c r="A199" s="29">
        <v>2015</v>
      </c>
      <c r="B199" s="29" t="s">
        <v>286</v>
      </c>
      <c r="C199" s="27" t="s">
        <v>276</v>
      </c>
      <c r="D199" s="27" t="s">
        <v>16</v>
      </c>
      <c r="E199" s="27" t="s">
        <v>17</v>
      </c>
      <c r="F199" s="27" t="s">
        <v>18</v>
      </c>
      <c r="G199" s="39">
        <v>25.56</v>
      </c>
      <c r="H199" s="30">
        <v>54</v>
      </c>
      <c r="I199" s="30">
        <v>12</v>
      </c>
      <c r="J199" s="6" t="s">
        <v>152</v>
      </c>
      <c r="K199" s="29">
        <v>76314</v>
      </c>
      <c r="L199" s="30" t="s">
        <v>33</v>
      </c>
      <c r="M199" s="30" t="s">
        <v>20</v>
      </c>
      <c r="N199" s="30"/>
    </row>
    <row r="200" spans="1:14" s="42" customFormat="1" ht="30" customHeight="1" x14ac:dyDescent="0.25">
      <c r="A200" s="29">
        <v>2007</v>
      </c>
      <c r="B200" s="29" t="s">
        <v>240</v>
      </c>
      <c r="C200" s="27" t="s">
        <v>276</v>
      </c>
      <c r="D200" s="27" t="s">
        <v>16</v>
      </c>
      <c r="E200" s="27" t="s">
        <v>17</v>
      </c>
      <c r="F200" s="27" t="s">
        <v>18</v>
      </c>
      <c r="G200" s="39">
        <v>67.075668529401966</v>
      </c>
      <c r="H200" s="30">
        <v>6</v>
      </c>
      <c r="I200" s="30">
        <v>6</v>
      </c>
      <c r="J200" s="6" t="s">
        <v>157</v>
      </c>
      <c r="K200" s="29">
        <v>43263</v>
      </c>
      <c r="L200" s="30" t="s">
        <v>33</v>
      </c>
      <c r="M200" s="30" t="s">
        <v>20</v>
      </c>
      <c r="N200" s="30"/>
    </row>
    <row r="201" spans="1:14" s="42" customFormat="1" ht="30" customHeight="1" x14ac:dyDescent="0.25">
      <c r="A201" s="52">
        <v>2015</v>
      </c>
      <c r="B201" s="29" t="s">
        <v>287</v>
      </c>
      <c r="C201" s="27" t="s">
        <v>276</v>
      </c>
      <c r="D201" s="27" t="s">
        <v>16</v>
      </c>
      <c r="E201" s="27" t="s">
        <v>17</v>
      </c>
      <c r="F201" s="27" t="s">
        <v>18</v>
      </c>
      <c r="G201" s="39">
        <v>76.11</v>
      </c>
      <c r="H201" s="30">
        <v>12.999000000000001</v>
      </c>
      <c r="I201" s="30">
        <v>3</v>
      </c>
      <c r="J201" s="6" t="s">
        <v>174</v>
      </c>
      <c r="K201" s="29">
        <v>44561</v>
      </c>
      <c r="L201" s="30" t="s">
        <v>33</v>
      </c>
      <c r="M201" s="30" t="s">
        <v>20</v>
      </c>
      <c r="N201" s="30"/>
    </row>
    <row r="202" spans="1:14" s="42" customFormat="1" ht="30" customHeight="1" x14ac:dyDescent="0.25">
      <c r="A202" s="29">
        <v>2018</v>
      </c>
      <c r="B202" s="29" t="s">
        <v>288</v>
      </c>
      <c r="C202" s="27" t="s">
        <v>276</v>
      </c>
      <c r="D202" s="27" t="s">
        <v>16</v>
      </c>
      <c r="E202" s="27" t="s">
        <v>17</v>
      </c>
      <c r="F202" s="27" t="s">
        <v>18</v>
      </c>
      <c r="G202" s="39">
        <v>19.579999999999998</v>
      </c>
      <c r="H202" s="30">
        <v>22.001999999999999</v>
      </c>
      <c r="I202" s="30">
        <v>6</v>
      </c>
      <c r="J202" s="6" t="s">
        <v>25</v>
      </c>
      <c r="K202" s="29">
        <v>44316</v>
      </c>
      <c r="L202" s="30" t="s">
        <v>33</v>
      </c>
      <c r="M202" s="30" t="s">
        <v>20</v>
      </c>
      <c r="N202" s="30"/>
    </row>
    <row r="203" spans="1:14" s="42" customFormat="1" ht="30" customHeight="1" x14ac:dyDescent="0.25">
      <c r="A203" s="29">
        <v>2018</v>
      </c>
      <c r="B203" s="29" t="s">
        <v>355</v>
      </c>
      <c r="C203" s="43" t="s">
        <v>276</v>
      </c>
      <c r="D203" s="27" t="s">
        <v>16</v>
      </c>
      <c r="E203" s="27" t="s">
        <v>17</v>
      </c>
      <c r="F203" s="27" t="s">
        <v>18</v>
      </c>
      <c r="G203" s="39">
        <v>25.568628160337379</v>
      </c>
      <c r="H203" s="30">
        <v>52.001999999999995</v>
      </c>
      <c r="I203" s="30">
        <v>6</v>
      </c>
      <c r="J203" s="6" t="s">
        <v>25</v>
      </c>
      <c r="K203" s="29">
        <v>73922</v>
      </c>
      <c r="L203" s="30" t="s">
        <v>33</v>
      </c>
      <c r="M203" s="30"/>
      <c r="N203" s="30"/>
    </row>
    <row r="204" spans="1:14" s="42" customFormat="1" ht="30" customHeight="1" x14ac:dyDescent="0.25">
      <c r="A204" s="29">
        <v>2007</v>
      </c>
      <c r="B204" s="29" t="s">
        <v>289</v>
      </c>
      <c r="C204" s="27" t="s">
        <v>276</v>
      </c>
      <c r="D204" s="27" t="s">
        <v>16</v>
      </c>
      <c r="E204" s="27" t="s">
        <v>17</v>
      </c>
      <c r="F204" s="27" t="s">
        <v>18</v>
      </c>
      <c r="G204" s="39">
        <v>33.549999999999997</v>
      </c>
      <c r="H204" s="30">
        <v>103.99799999999999</v>
      </c>
      <c r="I204" s="30">
        <v>6</v>
      </c>
      <c r="J204" s="6" t="s">
        <v>25</v>
      </c>
      <c r="K204" s="29">
        <v>43729</v>
      </c>
      <c r="L204" s="30" t="s">
        <v>33</v>
      </c>
      <c r="M204" s="30" t="s">
        <v>20</v>
      </c>
      <c r="N204" s="30"/>
    </row>
    <row r="205" spans="1:14" s="42" customFormat="1" ht="30" customHeight="1" x14ac:dyDescent="0.25">
      <c r="A205" s="29">
        <v>2015</v>
      </c>
      <c r="B205" s="29" t="s">
        <v>290</v>
      </c>
      <c r="C205" s="27" t="s">
        <v>276</v>
      </c>
      <c r="D205" s="27" t="s">
        <v>16</v>
      </c>
      <c r="E205" s="27" t="s">
        <v>17</v>
      </c>
      <c r="F205" s="27" t="s">
        <v>18</v>
      </c>
      <c r="G205" s="39">
        <v>37.550917875049905</v>
      </c>
      <c r="H205" s="30">
        <v>25.001999999999999</v>
      </c>
      <c r="I205" s="30">
        <v>6</v>
      </c>
      <c r="J205" s="6" t="s">
        <v>25</v>
      </c>
      <c r="K205" s="29">
        <v>43730</v>
      </c>
      <c r="L205" s="30" t="s">
        <v>33</v>
      </c>
      <c r="M205" s="30" t="s">
        <v>20</v>
      </c>
      <c r="N205" s="30"/>
    </row>
    <row r="206" spans="1:14" s="42" customFormat="1" ht="30" customHeight="1" x14ac:dyDescent="0.25">
      <c r="A206" s="29">
        <v>2015</v>
      </c>
      <c r="B206" s="29" t="s">
        <v>291</v>
      </c>
      <c r="C206" s="43" t="s">
        <v>276</v>
      </c>
      <c r="D206" s="27" t="s">
        <v>16</v>
      </c>
      <c r="E206" s="27" t="s">
        <v>17</v>
      </c>
      <c r="F206" s="27" t="s">
        <v>18</v>
      </c>
      <c r="G206" s="39">
        <v>50</v>
      </c>
      <c r="H206" s="30">
        <v>18</v>
      </c>
      <c r="I206" s="30">
        <v>6</v>
      </c>
      <c r="J206" s="6" t="s">
        <v>25</v>
      </c>
      <c r="K206" s="29">
        <v>44333</v>
      </c>
      <c r="L206" s="30" t="s">
        <v>33</v>
      </c>
      <c r="M206" s="30" t="s">
        <v>20</v>
      </c>
      <c r="N206" s="30"/>
    </row>
    <row r="207" spans="1:14" s="42" customFormat="1" ht="30" customHeight="1" x14ac:dyDescent="0.25">
      <c r="A207" s="29">
        <v>2006</v>
      </c>
      <c r="B207" s="29" t="s">
        <v>292</v>
      </c>
      <c r="C207" s="27" t="s">
        <v>276</v>
      </c>
      <c r="D207" s="27" t="s">
        <v>16</v>
      </c>
      <c r="E207" s="27" t="s">
        <v>17</v>
      </c>
      <c r="F207" s="27" t="s">
        <v>293</v>
      </c>
      <c r="G207" s="39">
        <v>51.549743682690682</v>
      </c>
      <c r="H207" s="30">
        <v>31.001999999999999</v>
      </c>
      <c r="I207" s="30">
        <v>6</v>
      </c>
      <c r="J207" s="6" t="s">
        <v>25</v>
      </c>
      <c r="K207" s="29">
        <v>41922</v>
      </c>
      <c r="L207" s="30" t="s">
        <v>33</v>
      </c>
      <c r="M207" s="30" t="s">
        <v>20</v>
      </c>
      <c r="N207" s="30"/>
    </row>
    <row r="208" spans="1:14" s="42" customFormat="1" ht="30" customHeight="1" x14ac:dyDescent="0.25">
      <c r="A208" s="29">
        <v>2017</v>
      </c>
      <c r="B208" s="29" t="s">
        <v>294</v>
      </c>
      <c r="C208" s="27" t="s">
        <v>276</v>
      </c>
      <c r="D208" s="27" t="s">
        <v>16</v>
      </c>
      <c r="E208" s="27" t="s">
        <v>17</v>
      </c>
      <c r="F208" s="27" t="s">
        <v>18</v>
      </c>
      <c r="G208" s="39">
        <v>31.56</v>
      </c>
      <c r="H208" s="30">
        <v>58.998000000000005</v>
      </c>
      <c r="I208" s="30">
        <v>6</v>
      </c>
      <c r="J208" s="6" t="s">
        <v>25</v>
      </c>
      <c r="K208" s="29">
        <v>44508</v>
      </c>
      <c r="L208" s="30" t="s">
        <v>33</v>
      </c>
      <c r="M208" s="30" t="s">
        <v>623</v>
      </c>
      <c r="N208" s="30"/>
    </row>
    <row r="209" spans="1:14" s="42" customFormat="1" ht="30" customHeight="1" x14ac:dyDescent="0.25">
      <c r="A209" s="29">
        <v>2008</v>
      </c>
      <c r="B209" s="29" t="s">
        <v>295</v>
      </c>
      <c r="C209" s="27" t="s">
        <v>296</v>
      </c>
      <c r="D209" s="27" t="s">
        <v>16</v>
      </c>
      <c r="E209" s="27" t="s">
        <v>17</v>
      </c>
      <c r="F209" s="27" t="s">
        <v>18</v>
      </c>
      <c r="G209" s="39">
        <v>90.540890053571459</v>
      </c>
      <c r="H209" s="30">
        <v>1.002</v>
      </c>
      <c r="I209" s="30">
        <v>6</v>
      </c>
      <c r="J209" s="6" t="s">
        <v>25</v>
      </c>
      <c r="K209" s="29">
        <v>43731</v>
      </c>
      <c r="L209" s="30" t="s">
        <v>33</v>
      </c>
      <c r="M209" s="30" t="s">
        <v>20</v>
      </c>
      <c r="N209" s="30"/>
    </row>
    <row r="210" spans="1:14" s="42" customFormat="1" ht="30" customHeight="1" x14ac:dyDescent="0.25">
      <c r="A210" s="29">
        <v>2014</v>
      </c>
      <c r="B210" s="29" t="s">
        <v>297</v>
      </c>
      <c r="C210" s="27" t="s">
        <v>296</v>
      </c>
      <c r="D210" s="27" t="s">
        <v>16</v>
      </c>
      <c r="E210" s="27" t="s">
        <v>17</v>
      </c>
      <c r="F210" s="27" t="s">
        <v>18</v>
      </c>
      <c r="G210" s="39">
        <v>102.52</v>
      </c>
      <c r="H210" s="30">
        <v>30</v>
      </c>
      <c r="I210" s="30">
        <v>6</v>
      </c>
      <c r="J210" s="6" t="s">
        <v>25</v>
      </c>
      <c r="K210" s="29">
        <v>44408</v>
      </c>
      <c r="L210" s="30" t="s">
        <v>33</v>
      </c>
      <c r="M210" s="30" t="s">
        <v>20</v>
      </c>
      <c r="N210" s="30"/>
    </row>
    <row r="211" spans="1:14" s="42" customFormat="1" ht="30" customHeight="1" x14ac:dyDescent="0.25">
      <c r="A211" s="29">
        <v>1989</v>
      </c>
      <c r="B211" s="29" t="s">
        <v>298</v>
      </c>
      <c r="C211" s="43" t="s">
        <v>296</v>
      </c>
      <c r="D211" s="27" t="s">
        <v>16</v>
      </c>
      <c r="E211" s="27" t="s">
        <v>17</v>
      </c>
      <c r="F211" s="27" t="s">
        <v>18</v>
      </c>
      <c r="G211" s="39">
        <v>130.54761439860332</v>
      </c>
      <c r="H211" s="30">
        <v>5.0039999999999996</v>
      </c>
      <c r="I211" s="30">
        <v>12</v>
      </c>
      <c r="J211" s="6" t="s">
        <v>152</v>
      </c>
      <c r="K211" s="29">
        <v>66219</v>
      </c>
      <c r="L211" s="30" t="s">
        <v>33</v>
      </c>
      <c r="M211" s="30"/>
      <c r="N211" s="30"/>
    </row>
    <row r="212" spans="1:14" s="42" customFormat="1" ht="30" customHeight="1" x14ac:dyDescent="0.25">
      <c r="A212" s="29">
        <v>2015</v>
      </c>
      <c r="B212" s="29" t="s">
        <v>299</v>
      </c>
      <c r="C212" s="27" t="s">
        <v>296</v>
      </c>
      <c r="D212" s="27" t="s">
        <v>16</v>
      </c>
      <c r="E212" s="27" t="s">
        <v>17</v>
      </c>
      <c r="F212" s="27" t="s">
        <v>18</v>
      </c>
      <c r="G212" s="39">
        <v>48</v>
      </c>
      <c r="H212" s="30">
        <v>50.003999999999998</v>
      </c>
      <c r="I212" s="30">
        <v>12</v>
      </c>
      <c r="J212" s="6" t="s">
        <v>152</v>
      </c>
      <c r="K212" s="29">
        <v>44506</v>
      </c>
      <c r="L212" s="30" t="s">
        <v>33</v>
      </c>
      <c r="M212" s="30"/>
      <c r="N212" s="30"/>
    </row>
    <row r="213" spans="1:14" s="42" customFormat="1" ht="30" customHeight="1" x14ac:dyDescent="0.25">
      <c r="A213" s="29">
        <v>2006</v>
      </c>
      <c r="B213" s="29" t="s">
        <v>300</v>
      </c>
      <c r="C213" s="27" t="s">
        <v>296</v>
      </c>
      <c r="D213" s="27" t="s">
        <v>16</v>
      </c>
      <c r="E213" s="27" t="s">
        <v>17</v>
      </c>
      <c r="F213" s="27" t="s">
        <v>18</v>
      </c>
      <c r="G213" s="39">
        <v>50.58</v>
      </c>
      <c r="H213" s="30">
        <v>24</v>
      </c>
      <c r="I213" s="30">
        <v>12</v>
      </c>
      <c r="J213" s="6" t="s">
        <v>152</v>
      </c>
      <c r="K213" s="29">
        <v>43335</v>
      </c>
      <c r="L213" s="30" t="s">
        <v>33</v>
      </c>
      <c r="M213" s="30" t="s">
        <v>20</v>
      </c>
      <c r="N213" s="30"/>
    </row>
    <row r="214" spans="1:14" s="42" customFormat="1" ht="30" customHeight="1" x14ac:dyDescent="0.25">
      <c r="A214" s="29">
        <v>2001</v>
      </c>
      <c r="B214" s="29" t="s">
        <v>301</v>
      </c>
      <c r="C214" s="27" t="s">
        <v>296</v>
      </c>
      <c r="D214" s="27" t="s">
        <v>16</v>
      </c>
      <c r="E214" s="27" t="s">
        <v>17</v>
      </c>
      <c r="F214" s="27" t="s">
        <v>18</v>
      </c>
      <c r="G214" s="39">
        <v>190.55</v>
      </c>
      <c r="H214" s="30">
        <v>25.001999999999999</v>
      </c>
      <c r="I214" s="30">
        <v>6</v>
      </c>
      <c r="J214" s="6" t="s">
        <v>25</v>
      </c>
      <c r="K214" s="29">
        <v>43251</v>
      </c>
      <c r="L214" s="30" t="s">
        <v>33</v>
      </c>
      <c r="M214" s="30" t="s">
        <v>20</v>
      </c>
      <c r="N214" s="30"/>
    </row>
    <row r="215" spans="1:14" s="42" customFormat="1" ht="30" customHeight="1" x14ac:dyDescent="0.25">
      <c r="A215" s="29">
        <v>2008</v>
      </c>
      <c r="B215" s="29" t="s">
        <v>302</v>
      </c>
      <c r="C215" s="27" t="s">
        <v>296</v>
      </c>
      <c r="D215" s="27" t="s">
        <v>16</v>
      </c>
      <c r="E215" s="27" t="s">
        <v>17</v>
      </c>
      <c r="F215" s="27" t="s">
        <v>18</v>
      </c>
      <c r="G215" s="39">
        <v>45.54</v>
      </c>
      <c r="H215" s="30">
        <v>9</v>
      </c>
      <c r="I215" s="30">
        <v>6</v>
      </c>
      <c r="J215" s="6" t="s">
        <v>25</v>
      </c>
      <c r="K215" s="29">
        <v>73915</v>
      </c>
      <c r="L215" s="30" t="s">
        <v>33</v>
      </c>
      <c r="M215" s="30" t="s">
        <v>20</v>
      </c>
      <c r="N215" s="30"/>
    </row>
    <row r="216" spans="1:14" s="42" customFormat="1" ht="30" customHeight="1" x14ac:dyDescent="0.25">
      <c r="A216" s="29">
        <v>2011</v>
      </c>
      <c r="B216" s="29" t="s">
        <v>303</v>
      </c>
      <c r="C216" s="27" t="s">
        <v>296</v>
      </c>
      <c r="D216" s="27" t="s">
        <v>16</v>
      </c>
      <c r="E216" s="27" t="s">
        <v>17</v>
      </c>
      <c r="F216" s="27" t="s">
        <v>18</v>
      </c>
      <c r="G216" s="39">
        <v>45.54</v>
      </c>
      <c r="H216" s="30">
        <v>42</v>
      </c>
      <c r="I216" s="30">
        <v>6</v>
      </c>
      <c r="J216" s="6" t="s">
        <v>25</v>
      </c>
      <c r="K216" s="29">
        <v>41925</v>
      </c>
      <c r="L216" s="30" t="s">
        <v>33</v>
      </c>
      <c r="M216" s="30" t="s">
        <v>20</v>
      </c>
      <c r="N216" s="30"/>
    </row>
    <row r="217" spans="1:14" s="42" customFormat="1" ht="30" customHeight="1" x14ac:dyDescent="0.25">
      <c r="A217" s="29">
        <v>2017</v>
      </c>
      <c r="B217" s="29" t="s">
        <v>304</v>
      </c>
      <c r="C217" s="27" t="s">
        <v>296</v>
      </c>
      <c r="D217" s="27" t="s">
        <v>16</v>
      </c>
      <c r="E217" s="27" t="s">
        <v>17</v>
      </c>
      <c r="F217" s="27" t="s">
        <v>18</v>
      </c>
      <c r="G217" s="39">
        <v>23.58</v>
      </c>
      <c r="H217" s="30">
        <v>13.001999999999999</v>
      </c>
      <c r="I217" s="30">
        <v>6</v>
      </c>
      <c r="J217" s="6" t="s">
        <v>25</v>
      </c>
      <c r="K217" s="29">
        <v>42501</v>
      </c>
      <c r="L217" s="30" t="s">
        <v>33</v>
      </c>
      <c r="M217" s="30"/>
      <c r="N217" s="30"/>
    </row>
    <row r="218" spans="1:14" s="42" customFormat="1" ht="30" customHeight="1" x14ac:dyDescent="0.25">
      <c r="A218" s="29">
        <v>2017</v>
      </c>
      <c r="B218" s="29" t="s">
        <v>305</v>
      </c>
      <c r="C218" s="27" t="s">
        <v>296</v>
      </c>
      <c r="D218" s="27" t="s">
        <v>16</v>
      </c>
      <c r="E218" s="27" t="s">
        <v>17</v>
      </c>
      <c r="F218" s="27" t="s">
        <v>18</v>
      </c>
      <c r="G218" s="39">
        <v>23.54</v>
      </c>
      <c r="H218" s="30">
        <v>54</v>
      </c>
      <c r="I218" s="30">
        <v>12</v>
      </c>
      <c r="J218" s="6" t="s">
        <v>152</v>
      </c>
      <c r="K218" s="29">
        <v>42688</v>
      </c>
      <c r="L218" s="30" t="s">
        <v>33</v>
      </c>
      <c r="M218" s="30" t="s">
        <v>20</v>
      </c>
      <c r="N218" s="30"/>
    </row>
    <row r="219" spans="1:14" s="42" customFormat="1" ht="30" customHeight="1" x14ac:dyDescent="0.25">
      <c r="A219" s="29">
        <v>2022</v>
      </c>
      <c r="B219" s="29" t="s">
        <v>306</v>
      </c>
      <c r="C219" s="27" t="s">
        <v>307</v>
      </c>
      <c r="D219" s="27" t="s">
        <v>308</v>
      </c>
      <c r="E219" s="27" t="s">
        <v>17</v>
      </c>
      <c r="F219" s="27" t="s">
        <v>18</v>
      </c>
      <c r="G219" s="39">
        <v>22.3096</v>
      </c>
      <c r="H219" s="30">
        <v>19.001999999999999</v>
      </c>
      <c r="I219" s="30">
        <v>6</v>
      </c>
      <c r="J219" s="6" t="s">
        <v>25</v>
      </c>
      <c r="K219" s="29">
        <v>44358</v>
      </c>
      <c r="L219" s="30" t="s">
        <v>33</v>
      </c>
      <c r="M219" s="30"/>
      <c r="N219" s="30"/>
    </row>
    <row r="220" spans="1:14" s="42" customFormat="1" ht="30" customHeight="1" x14ac:dyDescent="0.25">
      <c r="A220" s="29">
        <v>2018</v>
      </c>
      <c r="B220" s="29" t="s">
        <v>309</v>
      </c>
      <c r="C220" s="27" t="s">
        <v>310</v>
      </c>
      <c r="D220" s="27" t="s">
        <v>308</v>
      </c>
      <c r="E220" s="27" t="s">
        <v>17</v>
      </c>
      <c r="F220" s="27" t="s">
        <v>18</v>
      </c>
      <c r="G220" s="39">
        <v>57.43</v>
      </c>
      <c r="H220" s="30">
        <v>31.001999999999999</v>
      </c>
      <c r="I220" s="30">
        <v>6</v>
      </c>
      <c r="J220" s="6" t="s">
        <v>25</v>
      </c>
      <c r="K220" s="29">
        <v>74993</v>
      </c>
      <c r="L220" s="30" t="s">
        <v>33</v>
      </c>
      <c r="M220" s="30"/>
      <c r="N220" s="30"/>
    </row>
    <row r="221" spans="1:14" s="42" customFormat="1" ht="30" customHeight="1" x14ac:dyDescent="0.25">
      <c r="A221" s="29">
        <v>2018</v>
      </c>
      <c r="B221" s="29" t="s">
        <v>311</v>
      </c>
      <c r="C221" s="27" t="s">
        <v>310</v>
      </c>
      <c r="D221" s="27" t="s">
        <v>308</v>
      </c>
      <c r="E221" s="27" t="s">
        <v>17</v>
      </c>
      <c r="F221" s="27" t="s">
        <v>18</v>
      </c>
      <c r="G221" s="39">
        <v>57.43</v>
      </c>
      <c r="H221" s="30">
        <v>46.001999999999995</v>
      </c>
      <c r="I221" s="30">
        <v>6</v>
      </c>
      <c r="J221" s="6" t="s">
        <v>25</v>
      </c>
      <c r="K221" s="29">
        <v>41747</v>
      </c>
      <c r="L221" s="30" t="s">
        <v>33</v>
      </c>
      <c r="M221" s="30"/>
      <c r="N221" s="30"/>
    </row>
    <row r="222" spans="1:14" s="42" customFormat="1" ht="30" customHeight="1" x14ac:dyDescent="0.25">
      <c r="A222" s="29">
        <v>2017</v>
      </c>
      <c r="B222" s="29" t="s">
        <v>312</v>
      </c>
      <c r="C222" s="27" t="s">
        <v>310</v>
      </c>
      <c r="D222" s="27" t="s">
        <v>308</v>
      </c>
      <c r="E222" s="27" t="s">
        <v>17</v>
      </c>
      <c r="F222" s="27" t="s">
        <v>18</v>
      </c>
      <c r="G222" s="39">
        <v>68.63</v>
      </c>
      <c r="H222" s="30">
        <v>36</v>
      </c>
      <c r="I222" s="30">
        <v>12</v>
      </c>
      <c r="J222" s="6" t="s">
        <v>152</v>
      </c>
      <c r="K222" s="29">
        <v>73970</v>
      </c>
      <c r="L222" s="30" t="s">
        <v>33</v>
      </c>
      <c r="M222" s="30"/>
      <c r="N222" s="30"/>
    </row>
    <row r="223" spans="1:14" s="42" customFormat="1" ht="30" customHeight="1" x14ac:dyDescent="0.25">
      <c r="A223" s="29">
        <v>2011</v>
      </c>
      <c r="B223" s="29" t="s">
        <v>313</v>
      </c>
      <c r="C223" s="27" t="s">
        <v>310</v>
      </c>
      <c r="D223" s="27" t="s">
        <v>308</v>
      </c>
      <c r="E223" s="27" t="s">
        <v>17</v>
      </c>
      <c r="F223" s="27" t="s">
        <v>18</v>
      </c>
      <c r="G223" s="39">
        <v>55.55</v>
      </c>
      <c r="H223" s="30">
        <v>25.998000000000001</v>
      </c>
      <c r="I223" s="30">
        <v>6</v>
      </c>
      <c r="J223" s="6" t="s">
        <v>25</v>
      </c>
      <c r="K223" s="29">
        <v>41952</v>
      </c>
      <c r="L223" s="30" t="s">
        <v>33</v>
      </c>
      <c r="M223" s="30"/>
      <c r="N223" s="30"/>
    </row>
    <row r="224" spans="1:14" s="42" customFormat="1" ht="30" customHeight="1" x14ac:dyDescent="0.25">
      <c r="A224" s="29">
        <v>2018</v>
      </c>
      <c r="B224" s="29" t="s">
        <v>314</v>
      </c>
      <c r="C224" s="27" t="s">
        <v>308</v>
      </c>
      <c r="D224" s="27" t="s">
        <v>308</v>
      </c>
      <c r="E224" s="27" t="s">
        <v>17</v>
      </c>
      <c r="F224" s="27" t="s">
        <v>18</v>
      </c>
      <c r="G224" s="39">
        <v>25.69</v>
      </c>
      <c r="H224" s="30">
        <v>24</v>
      </c>
      <c r="I224" s="30">
        <v>6</v>
      </c>
      <c r="J224" s="6" t="s">
        <v>25</v>
      </c>
      <c r="K224" s="29">
        <v>74994</v>
      </c>
      <c r="L224" s="30" t="s">
        <v>33</v>
      </c>
      <c r="M224" s="30"/>
      <c r="N224" s="30"/>
    </row>
    <row r="225" spans="1:14" s="42" customFormat="1" ht="30" customHeight="1" x14ac:dyDescent="0.25">
      <c r="A225" s="29">
        <v>2017</v>
      </c>
      <c r="B225" s="29" t="s">
        <v>315</v>
      </c>
      <c r="C225" s="27" t="s">
        <v>308</v>
      </c>
      <c r="D225" s="27" t="s">
        <v>308</v>
      </c>
      <c r="E225" s="27" t="s">
        <v>17</v>
      </c>
      <c r="F225" s="27" t="s">
        <v>29</v>
      </c>
      <c r="G225" s="39">
        <v>12.61</v>
      </c>
      <c r="H225" s="30">
        <v>165.99600000000001</v>
      </c>
      <c r="I225" s="30">
        <v>12</v>
      </c>
      <c r="J225" s="6" t="s">
        <v>152</v>
      </c>
      <c r="K225" s="29">
        <v>73492</v>
      </c>
      <c r="L225" s="30" t="s">
        <v>33</v>
      </c>
      <c r="M225" s="30"/>
      <c r="N225" s="30"/>
    </row>
    <row r="226" spans="1:14" s="42" customFormat="1" ht="30" customHeight="1" x14ac:dyDescent="0.25">
      <c r="A226" s="52">
        <v>2018</v>
      </c>
      <c r="B226" s="29" t="s">
        <v>316</v>
      </c>
      <c r="C226" s="27" t="s">
        <v>317</v>
      </c>
      <c r="D226" s="27" t="s">
        <v>308</v>
      </c>
      <c r="E226" s="27" t="s">
        <v>17</v>
      </c>
      <c r="F226" s="27" t="s">
        <v>29</v>
      </c>
      <c r="G226" s="39">
        <v>49.970533333333329</v>
      </c>
      <c r="H226" s="30">
        <v>1.9980000000000002</v>
      </c>
      <c r="I226" s="30">
        <v>6</v>
      </c>
      <c r="J226" s="6" t="s">
        <v>25</v>
      </c>
      <c r="K226" s="29">
        <v>4318918</v>
      </c>
      <c r="L226" s="30" t="s">
        <v>33</v>
      </c>
      <c r="M226" s="30"/>
      <c r="N226" s="30"/>
    </row>
    <row r="227" spans="1:14" s="42" customFormat="1" ht="30" customHeight="1" x14ac:dyDescent="0.25">
      <c r="A227" s="29">
        <v>2020</v>
      </c>
      <c r="B227" s="29" t="s">
        <v>318</v>
      </c>
      <c r="C227" s="27" t="s">
        <v>317</v>
      </c>
      <c r="D227" s="27" t="s">
        <v>308</v>
      </c>
      <c r="E227" s="27" t="s">
        <v>17</v>
      </c>
      <c r="F227" s="27" t="s">
        <v>29</v>
      </c>
      <c r="G227" s="39">
        <v>49.97</v>
      </c>
      <c r="H227" s="30">
        <v>36</v>
      </c>
      <c r="I227" s="30">
        <v>6</v>
      </c>
      <c r="J227" s="6" t="s">
        <v>25</v>
      </c>
      <c r="K227" s="29">
        <v>4318920</v>
      </c>
      <c r="L227" s="30" t="s">
        <v>33</v>
      </c>
      <c r="M227" s="30"/>
      <c r="N227" s="30"/>
    </row>
    <row r="228" spans="1:14" s="42" customFormat="1" ht="30" customHeight="1" x14ac:dyDescent="0.25">
      <c r="A228" s="29">
        <v>2017</v>
      </c>
      <c r="B228" s="29" t="s">
        <v>319</v>
      </c>
      <c r="C228" s="27" t="s">
        <v>320</v>
      </c>
      <c r="D228" s="27" t="s">
        <v>308</v>
      </c>
      <c r="E228" s="27" t="s">
        <v>17</v>
      </c>
      <c r="F228" s="27" t="s">
        <v>18</v>
      </c>
      <c r="G228" s="39">
        <v>37.01786666666667</v>
      </c>
      <c r="H228" s="30">
        <v>9</v>
      </c>
      <c r="I228" s="30">
        <v>6</v>
      </c>
      <c r="J228" s="6" t="s">
        <v>25</v>
      </c>
      <c r="K228" s="29">
        <v>75297</v>
      </c>
      <c r="L228" s="30" t="s">
        <v>33</v>
      </c>
      <c r="M228" s="30"/>
      <c r="N228" s="30"/>
    </row>
    <row r="229" spans="1:14" s="42" customFormat="1" ht="30" customHeight="1" x14ac:dyDescent="0.25">
      <c r="A229" s="29">
        <v>2018</v>
      </c>
      <c r="B229" s="29" t="s">
        <v>321</v>
      </c>
      <c r="C229" s="27" t="s">
        <v>320</v>
      </c>
      <c r="D229" s="27" t="s">
        <v>308</v>
      </c>
      <c r="E229" s="27" t="s">
        <v>17</v>
      </c>
      <c r="F229" s="27" t="s">
        <v>18</v>
      </c>
      <c r="G229" s="39">
        <v>69.89</v>
      </c>
      <c r="H229" s="30">
        <v>16.001999999999999</v>
      </c>
      <c r="I229" s="30">
        <v>6</v>
      </c>
      <c r="J229" s="6" t="s">
        <v>25</v>
      </c>
      <c r="K229" s="29">
        <v>74995</v>
      </c>
      <c r="L229" s="30" t="s">
        <v>33</v>
      </c>
      <c r="M229" s="30"/>
      <c r="N229" s="30"/>
    </row>
    <row r="230" spans="1:14" s="42" customFormat="1" ht="30" customHeight="1" x14ac:dyDescent="0.25">
      <c r="A230" s="29">
        <v>2019</v>
      </c>
      <c r="B230" s="29" t="s">
        <v>322</v>
      </c>
      <c r="C230" s="27" t="s">
        <v>320</v>
      </c>
      <c r="D230" s="27" t="s">
        <v>308</v>
      </c>
      <c r="E230" s="27" t="s">
        <v>17</v>
      </c>
      <c r="F230" s="27" t="s">
        <v>18</v>
      </c>
      <c r="G230" s="39">
        <v>69.89</v>
      </c>
      <c r="H230" s="30">
        <v>12</v>
      </c>
      <c r="I230" s="30">
        <v>6</v>
      </c>
      <c r="J230" s="6" t="s">
        <v>25</v>
      </c>
      <c r="K230" s="29">
        <v>41748</v>
      </c>
      <c r="L230" s="30" t="s">
        <v>33</v>
      </c>
      <c r="M230" s="30"/>
      <c r="N230" s="30"/>
    </row>
    <row r="231" spans="1:14" s="42" customFormat="1" ht="30" customHeight="1" x14ac:dyDescent="0.25">
      <c r="A231" s="52">
        <v>2017</v>
      </c>
      <c r="B231" s="29" t="s">
        <v>323</v>
      </c>
      <c r="C231" s="27" t="s">
        <v>324</v>
      </c>
      <c r="D231" s="27" t="s">
        <v>308</v>
      </c>
      <c r="E231" s="27" t="s">
        <v>17</v>
      </c>
      <c r="F231" s="27" t="s">
        <v>29</v>
      </c>
      <c r="G231" s="39">
        <v>37.606666666666669</v>
      </c>
      <c r="H231" s="30">
        <v>34.001999999999995</v>
      </c>
      <c r="I231" s="30">
        <v>6</v>
      </c>
      <c r="J231" s="6" t="s">
        <v>25</v>
      </c>
      <c r="K231" s="29">
        <v>72684</v>
      </c>
      <c r="L231" s="30" t="s">
        <v>33</v>
      </c>
      <c r="M231" s="30"/>
      <c r="N231" s="30"/>
    </row>
    <row r="232" spans="1:14" s="42" customFormat="1" ht="30" customHeight="1" x14ac:dyDescent="0.25">
      <c r="A232" s="52">
        <v>2018</v>
      </c>
      <c r="B232" s="29" t="s">
        <v>325</v>
      </c>
      <c r="C232" s="27" t="s">
        <v>324</v>
      </c>
      <c r="D232" s="27" t="s">
        <v>308</v>
      </c>
      <c r="E232" s="27" t="s">
        <v>17</v>
      </c>
      <c r="F232" s="27" t="s">
        <v>18</v>
      </c>
      <c r="G232" s="39">
        <v>37.594133333333339</v>
      </c>
      <c r="H232" s="30">
        <v>63</v>
      </c>
      <c r="I232" s="30">
        <v>6</v>
      </c>
      <c r="J232" s="6" t="s">
        <v>25</v>
      </c>
      <c r="K232" s="29">
        <v>41617</v>
      </c>
      <c r="L232" s="30" t="s">
        <v>33</v>
      </c>
      <c r="M232" s="30"/>
      <c r="N232" s="30"/>
    </row>
    <row r="233" spans="1:14" s="42" customFormat="1" ht="30" customHeight="1" x14ac:dyDescent="0.25">
      <c r="A233" s="52">
        <v>2021</v>
      </c>
      <c r="B233" s="29" t="s">
        <v>326</v>
      </c>
      <c r="C233" s="27" t="s">
        <v>324</v>
      </c>
      <c r="D233" s="27" t="s">
        <v>308</v>
      </c>
      <c r="E233" s="27" t="s">
        <v>17</v>
      </c>
      <c r="F233" s="27" t="s">
        <v>29</v>
      </c>
      <c r="G233" s="39">
        <v>45.043333333333329</v>
      </c>
      <c r="H233" s="30">
        <v>37.998000000000005</v>
      </c>
      <c r="I233" s="30">
        <v>6</v>
      </c>
      <c r="J233" s="6" t="s">
        <v>25</v>
      </c>
      <c r="K233" s="29">
        <v>44897</v>
      </c>
      <c r="L233" s="30" t="s">
        <v>33</v>
      </c>
      <c r="M233" s="30"/>
      <c r="N233" s="30"/>
    </row>
    <row r="234" spans="1:14" s="42" customFormat="1" ht="30" customHeight="1" x14ac:dyDescent="0.25">
      <c r="A234" s="52">
        <v>2020</v>
      </c>
      <c r="B234" s="29" t="s">
        <v>327</v>
      </c>
      <c r="C234" s="27" t="s">
        <v>324</v>
      </c>
      <c r="D234" s="27" t="s">
        <v>308</v>
      </c>
      <c r="E234" s="27" t="s">
        <v>17</v>
      </c>
      <c r="F234" s="27" t="s">
        <v>29</v>
      </c>
      <c r="G234" s="39">
        <v>62.640933333333329</v>
      </c>
      <c r="H234" s="30">
        <v>18</v>
      </c>
      <c r="I234" s="30">
        <v>6</v>
      </c>
      <c r="J234" s="6" t="s">
        <v>25</v>
      </c>
      <c r="K234" s="29">
        <v>44898</v>
      </c>
      <c r="L234" s="30" t="s">
        <v>33</v>
      </c>
      <c r="M234" s="30"/>
      <c r="N234" s="30"/>
    </row>
    <row r="235" spans="1:14" s="42" customFormat="1" ht="30" customHeight="1" x14ac:dyDescent="0.25">
      <c r="A235" s="29">
        <v>2017</v>
      </c>
      <c r="B235" s="29" t="s">
        <v>328</v>
      </c>
      <c r="C235" s="27" t="s">
        <v>324</v>
      </c>
      <c r="D235" s="27" t="s">
        <v>308</v>
      </c>
      <c r="E235" s="27" t="s">
        <v>17</v>
      </c>
      <c r="F235" s="27" t="s">
        <v>29</v>
      </c>
      <c r="G235" s="39">
        <v>52.33</v>
      </c>
      <c r="H235" s="30">
        <v>46.001999999999995</v>
      </c>
      <c r="I235" s="30">
        <v>6</v>
      </c>
      <c r="J235" s="6" t="s">
        <v>25</v>
      </c>
      <c r="K235" s="29">
        <v>72687</v>
      </c>
      <c r="L235" s="30" t="s">
        <v>33</v>
      </c>
      <c r="M235" s="30"/>
      <c r="N235" s="30"/>
    </row>
    <row r="236" spans="1:14" s="42" customFormat="1" ht="30" customHeight="1" x14ac:dyDescent="0.25">
      <c r="A236" s="29">
        <v>2019</v>
      </c>
      <c r="B236" s="29" t="s">
        <v>329</v>
      </c>
      <c r="C236" s="43" t="s">
        <v>324</v>
      </c>
      <c r="D236" s="27" t="s">
        <v>308</v>
      </c>
      <c r="E236" s="27" t="s">
        <v>17</v>
      </c>
      <c r="F236" s="27" t="s">
        <v>29</v>
      </c>
      <c r="G236" s="39">
        <v>48.430533333333337</v>
      </c>
      <c r="H236" s="30">
        <v>19.998000000000001</v>
      </c>
      <c r="I236" s="30">
        <v>6</v>
      </c>
      <c r="J236" s="6" t="s">
        <v>25</v>
      </c>
      <c r="K236" s="29">
        <v>45307</v>
      </c>
      <c r="L236" s="30" t="s">
        <v>33</v>
      </c>
      <c r="M236" s="30"/>
      <c r="N236" s="30"/>
    </row>
    <row r="237" spans="1:14" s="42" customFormat="1" ht="30" customHeight="1" x14ac:dyDescent="0.25">
      <c r="A237" s="29">
        <v>2020</v>
      </c>
      <c r="B237" s="29" t="s">
        <v>330</v>
      </c>
      <c r="C237" s="43" t="s">
        <v>324</v>
      </c>
      <c r="D237" s="27" t="s">
        <v>308</v>
      </c>
      <c r="E237" s="27" t="s">
        <v>17</v>
      </c>
      <c r="F237" s="27" t="s">
        <v>29</v>
      </c>
      <c r="G237" s="39">
        <v>51.529866666666663</v>
      </c>
      <c r="H237" s="30">
        <v>78</v>
      </c>
      <c r="I237" s="30">
        <v>6</v>
      </c>
      <c r="J237" s="6" t="s">
        <v>25</v>
      </c>
      <c r="K237" s="29">
        <v>45306</v>
      </c>
      <c r="L237" s="30" t="s">
        <v>33</v>
      </c>
      <c r="M237" s="30"/>
      <c r="N237" s="30"/>
    </row>
    <row r="238" spans="1:14" s="42" customFormat="1" ht="30" customHeight="1" x14ac:dyDescent="0.25">
      <c r="A238" s="29">
        <v>2020</v>
      </c>
      <c r="B238" s="29" t="s">
        <v>331</v>
      </c>
      <c r="C238" s="27" t="s">
        <v>332</v>
      </c>
      <c r="D238" s="27" t="s">
        <v>308</v>
      </c>
      <c r="E238" s="27" t="s">
        <v>17</v>
      </c>
      <c r="F238" s="27" t="s">
        <v>18</v>
      </c>
      <c r="G238" s="39">
        <v>82.66</v>
      </c>
      <c r="H238" s="30">
        <v>45</v>
      </c>
      <c r="I238" s="30">
        <v>6</v>
      </c>
      <c r="J238" s="6" t="s">
        <v>25</v>
      </c>
      <c r="K238" s="29">
        <v>45705</v>
      </c>
      <c r="L238" s="30" t="s">
        <v>33</v>
      </c>
      <c r="M238" s="30"/>
      <c r="N238" s="30"/>
    </row>
    <row r="239" spans="1:14" s="42" customFormat="1" ht="30" customHeight="1" x14ac:dyDescent="0.25">
      <c r="A239" s="29">
        <v>2011</v>
      </c>
      <c r="B239" s="29" t="s">
        <v>334</v>
      </c>
      <c r="C239" s="27" t="s">
        <v>335</v>
      </c>
      <c r="D239" s="27" t="s">
        <v>308</v>
      </c>
      <c r="E239" s="27" t="s">
        <v>17</v>
      </c>
      <c r="F239" s="27" t="s">
        <v>29</v>
      </c>
      <c r="G239" s="39">
        <v>300.52</v>
      </c>
      <c r="H239" s="30">
        <v>9</v>
      </c>
      <c r="I239" s="30">
        <v>12</v>
      </c>
      <c r="J239" s="6" t="s">
        <v>152</v>
      </c>
      <c r="K239" s="29">
        <v>42722</v>
      </c>
      <c r="L239" s="30" t="s">
        <v>33</v>
      </c>
      <c r="M239" s="30"/>
      <c r="N239" s="30"/>
    </row>
    <row r="240" spans="1:14" s="42" customFormat="1" ht="30" customHeight="1" x14ac:dyDescent="0.25">
      <c r="A240" s="29">
        <v>2022</v>
      </c>
      <c r="B240" s="29" t="s">
        <v>336</v>
      </c>
      <c r="C240" s="27" t="s">
        <v>337</v>
      </c>
      <c r="D240" s="27" t="s">
        <v>308</v>
      </c>
      <c r="E240" s="27" t="s">
        <v>17</v>
      </c>
      <c r="F240" s="27" t="s">
        <v>18</v>
      </c>
      <c r="G240" s="39">
        <v>174.35133333333332</v>
      </c>
      <c r="H240" s="30">
        <v>15</v>
      </c>
      <c r="I240" s="30">
        <v>6</v>
      </c>
      <c r="J240" s="6" t="s">
        <v>25</v>
      </c>
      <c r="K240" s="29">
        <v>45668</v>
      </c>
      <c r="L240" s="30" t="s">
        <v>33</v>
      </c>
      <c r="M240" s="30"/>
      <c r="N240" s="30"/>
    </row>
    <row r="241" spans="1:14" s="42" customFormat="1" ht="30" customHeight="1" x14ac:dyDescent="0.25">
      <c r="A241" s="29">
        <v>2013</v>
      </c>
      <c r="B241" s="29" t="s">
        <v>338</v>
      </c>
      <c r="C241" s="27" t="s">
        <v>337</v>
      </c>
      <c r="D241" s="27" t="s">
        <v>308</v>
      </c>
      <c r="E241" s="27" t="s">
        <v>17</v>
      </c>
      <c r="F241" s="27" t="s">
        <v>18</v>
      </c>
      <c r="G241" s="39">
        <v>84.55</v>
      </c>
      <c r="H241" s="30">
        <v>11.004000000000001</v>
      </c>
      <c r="I241" s="30">
        <v>12</v>
      </c>
      <c r="J241" s="6" t="s">
        <v>152</v>
      </c>
      <c r="K241" s="29">
        <v>74682</v>
      </c>
      <c r="L241" s="30" t="s">
        <v>33</v>
      </c>
      <c r="M241" s="30"/>
      <c r="N241" s="30"/>
    </row>
    <row r="242" spans="1:14" s="42" customFormat="1" ht="30" customHeight="1" x14ac:dyDescent="0.25">
      <c r="A242" s="29">
        <v>2019</v>
      </c>
      <c r="B242" s="29" t="s">
        <v>339</v>
      </c>
      <c r="C242" s="27" t="s">
        <v>337</v>
      </c>
      <c r="D242" s="27" t="s">
        <v>308</v>
      </c>
      <c r="E242" s="27" t="s">
        <v>17</v>
      </c>
      <c r="F242" s="27" t="s">
        <v>18</v>
      </c>
      <c r="G242" s="39">
        <v>56.29</v>
      </c>
      <c r="H242" s="30">
        <v>31.998000000000001</v>
      </c>
      <c r="I242" s="30">
        <v>6</v>
      </c>
      <c r="J242" s="6" t="s">
        <v>25</v>
      </c>
      <c r="K242" s="29">
        <v>41749</v>
      </c>
      <c r="L242" s="30" t="s">
        <v>33</v>
      </c>
      <c r="M242" s="30"/>
      <c r="N242" s="30"/>
    </row>
    <row r="243" spans="1:14" s="42" customFormat="1" ht="30" customHeight="1" x14ac:dyDescent="0.25">
      <c r="A243" s="29">
        <v>2018</v>
      </c>
      <c r="B243" s="29" t="s">
        <v>340</v>
      </c>
      <c r="C243" s="27" t="s">
        <v>337</v>
      </c>
      <c r="D243" s="27" t="s">
        <v>308</v>
      </c>
      <c r="E243" s="27" t="s">
        <v>17</v>
      </c>
      <c r="F243" s="27" t="s">
        <v>18</v>
      </c>
      <c r="G243" s="39">
        <v>56.293599999999998</v>
      </c>
      <c r="H243" s="30">
        <v>22.998000000000001</v>
      </c>
      <c r="I243" s="30">
        <v>6</v>
      </c>
      <c r="J243" s="6" t="s">
        <v>25</v>
      </c>
      <c r="K243" s="29">
        <v>74996</v>
      </c>
      <c r="L243" s="30" t="s">
        <v>33</v>
      </c>
      <c r="M243" s="30"/>
      <c r="N243" s="30"/>
    </row>
    <row r="244" spans="1:14" s="42" customFormat="1" ht="30" customHeight="1" x14ac:dyDescent="0.25">
      <c r="A244" s="52">
        <v>2003</v>
      </c>
      <c r="B244" s="29" t="s">
        <v>341</v>
      </c>
      <c r="C244" s="27" t="s">
        <v>342</v>
      </c>
      <c r="D244" s="27" t="s">
        <v>308</v>
      </c>
      <c r="E244" s="27" t="s">
        <v>17</v>
      </c>
      <c r="F244" s="27" t="s">
        <v>18</v>
      </c>
      <c r="G244" s="39">
        <v>2552.2192941176472</v>
      </c>
      <c r="H244" s="30">
        <v>0.99900000000000011</v>
      </c>
      <c r="I244" s="30">
        <v>3</v>
      </c>
      <c r="J244" s="6" t="s">
        <v>35</v>
      </c>
      <c r="K244" s="29">
        <v>41142</v>
      </c>
      <c r="L244" s="30" t="s">
        <v>33</v>
      </c>
      <c r="M244" s="30"/>
      <c r="N244" s="30"/>
    </row>
    <row r="245" spans="1:14" s="42" customFormat="1" ht="30" customHeight="1" x14ac:dyDescent="0.25">
      <c r="A245" s="52">
        <v>2015</v>
      </c>
      <c r="B245" s="29" t="s">
        <v>343</v>
      </c>
      <c r="C245" s="27" t="s">
        <v>344</v>
      </c>
      <c r="D245" s="27" t="s">
        <v>308</v>
      </c>
      <c r="E245" s="27" t="s">
        <v>17</v>
      </c>
      <c r="F245" s="27" t="s">
        <v>18</v>
      </c>
      <c r="G245" s="39">
        <v>67.728666666666669</v>
      </c>
      <c r="H245" s="30">
        <v>6</v>
      </c>
      <c r="I245" s="30">
        <v>6</v>
      </c>
      <c r="J245" s="6" t="s">
        <v>25</v>
      </c>
      <c r="K245" s="29">
        <v>75140</v>
      </c>
      <c r="L245" s="30" t="s">
        <v>33</v>
      </c>
      <c r="M245" s="30"/>
      <c r="N245" s="30"/>
    </row>
    <row r="246" spans="1:14" s="42" customFormat="1" ht="30" customHeight="1" x14ac:dyDescent="0.25">
      <c r="A246" s="52">
        <v>2017</v>
      </c>
      <c r="B246" s="29" t="s">
        <v>345</v>
      </c>
      <c r="C246" s="27" t="s">
        <v>344</v>
      </c>
      <c r="D246" s="27" t="s">
        <v>308</v>
      </c>
      <c r="E246" s="27" t="s">
        <v>17</v>
      </c>
      <c r="F246" s="27" t="s">
        <v>18</v>
      </c>
      <c r="G246" s="39">
        <v>37.463200000000001</v>
      </c>
      <c r="H246" s="30">
        <v>6</v>
      </c>
      <c r="I246" s="30">
        <v>12</v>
      </c>
      <c r="J246" s="6" t="s">
        <v>152</v>
      </c>
      <c r="K246" s="29">
        <v>75138</v>
      </c>
      <c r="L246" s="30" t="s">
        <v>33</v>
      </c>
      <c r="M246" s="30"/>
      <c r="N246" s="30"/>
    </row>
    <row r="247" spans="1:14" s="42" customFormat="1" ht="30" customHeight="1" x14ac:dyDescent="0.25">
      <c r="A247" s="29">
        <v>2017</v>
      </c>
      <c r="B247" s="29" t="s">
        <v>346</v>
      </c>
      <c r="C247" s="27" t="s">
        <v>347</v>
      </c>
      <c r="D247" s="27" t="s">
        <v>308</v>
      </c>
      <c r="E247" s="27" t="s">
        <v>17</v>
      </c>
      <c r="F247" s="27" t="s">
        <v>29</v>
      </c>
      <c r="G247" s="39">
        <v>77.15506666666667</v>
      </c>
      <c r="H247" s="30">
        <v>1.002</v>
      </c>
      <c r="I247" s="30">
        <v>6</v>
      </c>
      <c r="J247" s="6" t="s">
        <v>25</v>
      </c>
      <c r="K247" s="29">
        <v>41500</v>
      </c>
      <c r="L247" s="30" t="s">
        <v>33</v>
      </c>
      <c r="M247" s="30"/>
      <c r="N247" s="30"/>
    </row>
    <row r="248" spans="1:14" s="42" customFormat="1" ht="30" customHeight="1" x14ac:dyDescent="0.25">
      <c r="A248" s="29">
        <v>2018</v>
      </c>
      <c r="B248" s="29" t="s">
        <v>348</v>
      </c>
      <c r="C248" s="27" t="s">
        <v>347</v>
      </c>
      <c r="D248" s="27" t="s">
        <v>308</v>
      </c>
      <c r="E248" s="27" t="s">
        <v>17</v>
      </c>
      <c r="F248" s="27" t="s">
        <v>29</v>
      </c>
      <c r="G248" s="39">
        <v>115.73226666666666</v>
      </c>
      <c r="H248" s="30">
        <v>12</v>
      </c>
      <c r="I248" s="30">
        <v>6</v>
      </c>
      <c r="J248" s="6" t="s">
        <v>157</v>
      </c>
      <c r="K248" s="29">
        <v>44667</v>
      </c>
      <c r="L248" s="30" t="s">
        <v>33</v>
      </c>
      <c r="M248" s="30"/>
      <c r="N248" s="30"/>
    </row>
    <row r="249" spans="1:14" s="42" customFormat="1" ht="30" customHeight="1" x14ac:dyDescent="0.25">
      <c r="A249" s="52">
        <v>2020</v>
      </c>
      <c r="B249" s="29" t="s">
        <v>349</v>
      </c>
      <c r="C249" s="27" t="s">
        <v>347</v>
      </c>
      <c r="D249" s="27" t="s">
        <v>308</v>
      </c>
      <c r="E249" s="27" t="s">
        <v>17</v>
      </c>
      <c r="F249" s="27" t="s">
        <v>29</v>
      </c>
      <c r="G249" s="39">
        <v>73.752133333333333</v>
      </c>
      <c r="H249" s="30">
        <v>0</v>
      </c>
      <c r="I249" s="30">
        <v>6</v>
      </c>
      <c r="J249" s="6" t="s">
        <v>25</v>
      </c>
      <c r="K249" s="29">
        <v>45304</v>
      </c>
      <c r="L249" s="30" t="s">
        <v>33</v>
      </c>
      <c r="M249" s="30"/>
      <c r="N249" s="30"/>
    </row>
    <row r="250" spans="1:14" s="42" customFormat="1" ht="30" customHeight="1" x14ac:dyDescent="0.25">
      <c r="A250" s="29">
        <v>2020</v>
      </c>
      <c r="B250" s="29" t="s">
        <v>350</v>
      </c>
      <c r="C250" s="27" t="s">
        <v>347</v>
      </c>
      <c r="D250" s="27" t="s">
        <v>308</v>
      </c>
      <c r="E250" s="27" t="s">
        <v>17</v>
      </c>
      <c r="F250" s="27" t="s">
        <v>29</v>
      </c>
      <c r="G250" s="39">
        <v>56.7</v>
      </c>
      <c r="H250" s="30">
        <v>30</v>
      </c>
      <c r="I250" s="30">
        <v>12</v>
      </c>
      <c r="J250" s="6" t="s">
        <v>152</v>
      </c>
      <c r="K250" s="29">
        <v>4312720</v>
      </c>
      <c r="L250" s="30" t="s">
        <v>33</v>
      </c>
      <c r="M250" s="30"/>
      <c r="N250" s="30"/>
    </row>
    <row r="251" spans="1:14" s="42" customFormat="1" ht="30" customHeight="1" x14ac:dyDescent="0.25">
      <c r="A251" s="52">
        <v>2017</v>
      </c>
      <c r="B251" s="29" t="s">
        <v>351</v>
      </c>
      <c r="C251" s="27" t="s">
        <v>347</v>
      </c>
      <c r="D251" s="27" t="s">
        <v>308</v>
      </c>
      <c r="E251" s="27" t="s">
        <v>17</v>
      </c>
      <c r="F251" s="27" t="s">
        <v>29</v>
      </c>
      <c r="G251" s="39">
        <v>48.164133333333297</v>
      </c>
      <c r="H251" s="30">
        <v>1.9980000000000002</v>
      </c>
      <c r="I251" s="30">
        <v>6</v>
      </c>
      <c r="J251" s="6" t="s">
        <v>25</v>
      </c>
      <c r="K251" s="29">
        <v>76159</v>
      </c>
      <c r="L251" s="30" t="s">
        <v>33</v>
      </c>
      <c r="M251" s="30"/>
      <c r="N251" s="30"/>
    </row>
    <row r="252" spans="1:14" s="42" customFormat="1" ht="30" customHeight="1" x14ac:dyDescent="0.25">
      <c r="A252" s="52">
        <v>2020</v>
      </c>
      <c r="B252" s="29" t="s">
        <v>352</v>
      </c>
      <c r="C252" s="27" t="s">
        <v>347</v>
      </c>
      <c r="D252" s="27" t="s">
        <v>308</v>
      </c>
      <c r="E252" s="27" t="s">
        <v>17</v>
      </c>
      <c r="F252" s="27" t="s">
        <v>29</v>
      </c>
      <c r="G252" s="39">
        <v>59.36613333333333</v>
      </c>
      <c r="H252" s="30">
        <v>7.9979999999999993</v>
      </c>
      <c r="I252" s="30">
        <v>6</v>
      </c>
      <c r="J252" s="6" t="s">
        <v>25</v>
      </c>
      <c r="K252" s="29">
        <v>45302</v>
      </c>
      <c r="L252" s="30" t="s">
        <v>33</v>
      </c>
      <c r="M252" s="30"/>
      <c r="N252" s="30"/>
    </row>
    <row r="253" spans="1:14" s="42" customFormat="1" ht="30" customHeight="1" x14ac:dyDescent="0.25">
      <c r="A253" s="29">
        <v>2017</v>
      </c>
      <c r="B253" s="29" t="s">
        <v>353</v>
      </c>
      <c r="C253" s="27" t="s">
        <v>354</v>
      </c>
      <c r="D253" s="27" t="s">
        <v>308</v>
      </c>
      <c r="E253" s="27" t="s">
        <v>17</v>
      </c>
      <c r="F253" s="27" t="s">
        <v>18</v>
      </c>
      <c r="G253" s="39">
        <v>33.299999999999997</v>
      </c>
      <c r="H253" s="30">
        <v>66.996000000000009</v>
      </c>
      <c r="I253" s="30">
        <v>12</v>
      </c>
      <c r="J253" s="6" t="s">
        <v>152</v>
      </c>
      <c r="K253" s="29">
        <v>73602</v>
      </c>
      <c r="L253" s="30" t="s">
        <v>33</v>
      </c>
      <c r="M253" s="30"/>
      <c r="N253" s="30"/>
    </row>
    <row r="254" spans="1:14" s="42" customFormat="1" ht="30" customHeight="1" x14ac:dyDescent="0.25">
      <c r="A254" s="29">
        <v>2019</v>
      </c>
      <c r="B254" s="29" t="s">
        <v>356</v>
      </c>
      <c r="C254" s="27" t="s">
        <v>357</v>
      </c>
      <c r="D254" s="27" t="s">
        <v>308</v>
      </c>
      <c r="E254" s="27" t="s">
        <v>17</v>
      </c>
      <c r="F254" s="27" t="s">
        <v>18</v>
      </c>
      <c r="G254" s="39">
        <v>56.929866666666669</v>
      </c>
      <c r="H254" s="30">
        <v>285.99599999999998</v>
      </c>
      <c r="I254" s="30">
        <v>12</v>
      </c>
      <c r="J254" s="6" t="s">
        <v>152</v>
      </c>
      <c r="K254" s="29">
        <v>44286</v>
      </c>
      <c r="L254" s="30" t="s">
        <v>33</v>
      </c>
      <c r="M254" s="30"/>
      <c r="N254" s="30"/>
    </row>
    <row r="255" spans="1:14" s="42" customFormat="1" ht="30" customHeight="1" x14ac:dyDescent="0.25">
      <c r="A255" s="29">
        <v>2018</v>
      </c>
      <c r="B255" s="29" t="s">
        <v>358</v>
      </c>
      <c r="C255" s="27" t="s">
        <v>357</v>
      </c>
      <c r="D255" s="27" t="s">
        <v>308</v>
      </c>
      <c r="E255" s="27" t="s">
        <v>17</v>
      </c>
      <c r="F255" s="27" t="s">
        <v>18</v>
      </c>
      <c r="G255" s="39">
        <v>74.989999999999995</v>
      </c>
      <c r="H255" s="30">
        <v>21</v>
      </c>
      <c r="I255" s="30">
        <v>6</v>
      </c>
      <c r="J255" s="6" t="s">
        <v>25</v>
      </c>
      <c r="K255" s="29">
        <v>74997</v>
      </c>
      <c r="L255" s="30" t="s">
        <v>33</v>
      </c>
      <c r="M255" s="30"/>
      <c r="N255" s="30"/>
    </row>
    <row r="256" spans="1:14" s="42" customFormat="1" ht="30" customHeight="1" x14ac:dyDescent="0.25">
      <c r="A256" s="29">
        <v>2019</v>
      </c>
      <c r="B256" s="29" t="s">
        <v>359</v>
      </c>
      <c r="C256" s="27" t="s">
        <v>357</v>
      </c>
      <c r="D256" s="27" t="s">
        <v>308</v>
      </c>
      <c r="E256" s="27" t="s">
        <v>17</v>
      </c>
      <c r="F256" s="27" t="s">
        <v>18</v>
      </c>
      <c r="G256" s="39">
        <v>74.989999999999995</v>
      </c>
      <c r="H256" s="30">
        <v>34.998000000000005</v>
      </c>
      <c r="I256" s="30">
        <v>6</v>
      </c>
      <c r="J256" s="6" t="s">
        <v>25</v>
      </c>
      <c r="K256" s="29">
        <v>41746</v>
      </c>
      <c r="L256" s="30" t="s">
        <v>33</v>
      </c>
      <c r="M256" s="30"/>
      <c r="N256" s="30"/>
    </row>
    <row r="257" spans="1:14" s="42" customFormat="1" ht="30" customHeight="1" x14ac:dyDescent="0.25">
      <c r="A257" s="29">
        <v>2018</v>
      </c>
      <c r="B257" s="29" t="s">
        <v>360</v>
      </c>
      <c r="C257" s="27" t="s">
        <v>357</v>
      </c>
      <c r="D257" s="27" t="s">
        <v>308</v>
      </c>
      <c r="E257" s="27" t="s">
        <v>17</v>
      </c>
      <c r="F257" s="27" t="s">
        <v>18</v>
      </c>
      <c r="G257" s="39">
        <v>44.960533333333331</v>
      </c>
      <c r="H257" s="30">
        <v>16.998000000000001</v>
      </c>
      <c r="I257" s="30">
        <v>6</v>
      </c>
      <c r="J257" s="6" t="s">
        <v>25</v>
      </c>
      <c r="K257" s="29">
        <v>74998</v>
      </c>
      <c r="L257" s="30" t="s">
        <v>33</v>
      </c>
      <c r="M257" s="30"/>
      <c r="N257" s="30"/>
    </row>
    <row r="258" spans="1:14" s="42" customFormat="1" ht="30" customHeight="1" x14ac:dyDescent="0.25">
      <c r="A258" s="29">
        <v>2019</v>
      </c>
      <c r="B258" s="29" t="s">
        <v>361</v>
      </c>
      <c r="C258" s="27" t="s">
        <v>357</v>
      </c>
      <c r="D258" s="27" t="s">
        <v>308</v>
      </c>
      <c r="E258" s="27" t="s">
        <v>17</v>
      </c>
      <c r="F258" s="27" t="s">
        <v>18</v>
      </c>
      <c r="G258" s="39">
        <v>44.96</v>
      </c>
      <c r="H258" s="30">
        <v>25.998000000000001</v>
      </c>
      <c r="I258" s="30">
        <v>6</v>
      </c>
      <c r="J258" s="6" t="s">
        <v>25</v>
      </c>
      <c r="K258" s="29">
        <v>41750</v>
      </c>
      <c r="L258" s="30" t="s">
        <v>33</v>
      </c>
      <c r="M258" s="30"/>
      <c r="N258" s="30"/>
    </row>
    <row r="259" spans="1:14" s="42" customFormat="1" ht="30" customHeight="1" x14ac:dyDescent="0.25">
      <c r="A259" s="29">
        <v>2019</v>
      </c>
      <c r="B259" s="29" t="s">
        <v>362</v>
      </c>
      <c r="C259" s="27" t="s">
        <v>363</v>
      </c>
      <c r="D259" s="27" t="s">
        <v>308</v>
      </c>
      <c r="E259" s="27" t="s">
        <v>17</v>
      </c>
      <c r="F259" s="27" t="s">
        <v>18</v>
      </c>
      <c r="G259" s="39">
        <v>84.86333333333333</v>
      </c>
      <c r="H259" s="30">
        <v>15</v>
      </c>
      <c r="I259" s="30">
        <v>6</v>
      </c>
      <c r="J259" s="6" t="s">
        <v>25</v>
      </c>
      <c r="K259" s="29">
        <v>75300</v>
      </c>
      <c r="L259" s="30" t="s">
        <v>33</v>
      </c>
      <c r="M259" s="30"/>
      <c r="N259" s="30"/>
    </row>
    <row r="260" spans="1:14" s="42" customFormat="1" ht="30" customHeight="1" x14ac:dyDescent="0.25">
      <c r="A260" s="52">
        <v>2018</v>
      </c>
      <c r="B260" s="29" t="s">
        <v>364</v>
      </c>
      <c r="C260" s="27" t="s">
        <v>365</v>
      </c>
      <c r="D260" s="27" t="s">
        <v>308</v>
      </c>
      <c r="E260" s="27" t="s">
        <v>17</v>
      </c>
      <c r="F260" s="27" t="s">
        <v>18</v>
      </c>
      <c r="G260" s="39">
        <v>47.227200000000003</v>
      </c>
      <c r="H260" s="30">
        <v>12</v>
      </c>
      <c r="I260" s="30">
        <v>6</v>
      </c>
      <c r="J260" s="6" t="s">
        <v>25</v>
      </c>
      <c r="K260" s="29">
        <v>76180</v>
      </c>
      <c r="L260" s="30" t="s">
        <v>33</v>
      </c>
      <c r="M260" s="30"/>
      <c r="N260" s="30"/>
    </row>
    <row r="261" spans="1:14" s="42" customFormat="1" ht="30" customHeight="1" x14ac:dyDescent="0.25">
      <c r="A261" s="29">
        <v>2019</v>
      </c>
      <c r="B261" s="29" t="s">
        <v>366</v>
      </c>
      <c r="C261" s="27" t="s">
        <v>365</v>
      </c>
      <c r="D261" s="27" t="s">
        <v>308</v>
      </c>
      <c r="E261" s="27" t="s">
        <v>17</v>
      </c>
      <c r="F261" s="27" t="s">
        <v>18</v>
      </c>
      <c r="G261" s="39">
        <v>60.3</v>
      </c>
      <c r="H261" s="30">
        <v>7.9979999999999993</v>
      </c>
      <c r="I261" s="30">
        <v>6</v>
      </c>
      <c r="J261" s="6" t="s">
        <v>25</v>
      </c>
      <c r="K261" s="29">
        <v>41817</v>
      </c>
      <c r="L261" s="30" t="s">
        <v>33</v>
      </c>
      <c r="M261" s="30"/>
      <c r="N261" s="30"/>
    </row>
    <row r="262" spans="1:14" s="42" customFormat="1" ht="30" customHeight="1" x14ac:dyDescent="0.25">
      <c r="A262" s="52">
        <v>2007</v>
      </c>
      <c r="B262" s="29" t="s">
        <v>368</v>
      </c>
      <c r="C262" s="27" t="s">
        <v>27</v>
      </c>
      <c r="D262" s="27" t="s">
        <v>27</v>
      </c>
      <c r="E262" s="27" t="s">
        <v>17</v>
      </c>
      <c r="F262" s="27" t="s">
        <v>29</v>
      </c>
      <c r="G262" s="39">
        <v>124.7328</v>
      </c>
      <c r="H262" s="30">
        <v>6</v>
      </c>
      <c r="I262" s="30">
        <v>6</v>
      </c>
      <c r="J262" s="6" t="s">
        <v>25</v>
      </c>
      <c r="K262" s="29">
        <v>35454</v>
      </c>
      <c r="L262" s="30" t="s">
        <v>33</v>
      </c>
      <c r="M262" s="30"/>
      <c r="N262" s="30"/>
    </row>
    <row r="263" spans="1:14" s="42" customFormat="1" ht="30" customHeight="1" x14ac:dyDescent="0.25">
      <c r="A263" s="29">
        <v>2016</v>
      </c>
      <c r="B263" s="29" t="s">
        <v>369</v>
      </c>
      <c r="C263" s="27" t="s">
        <v>27</v>
      </c>
      <c r="D263" s="27" t="s">
        <v>27</v>
      </c>
      <c r="E263" s="27" t="s">
        <v>17</v>
      </c>
      <c r="F263" s="27" t="s">
        <v>29</v>
      </c>
      <c r="G263" s="39">
        <v>64.77</v>
      </c>
      <c r="H263" s="30">
        <v>9</v>
      </c>
      <c r="I263" s="30">
        <v>6</v>
      </c>
      <c r="J263" s="6" t="s">
        <v>25</v>
      </c>
      <c r="K263" s="29">
        <v>45928</v>
      </c>
      <c r="L263" s="30" t="s">
        <v>33</v>
      </c>
      <c r="M263" s="30"/>
      <c r="N263" s="30"/>
    </row>
    <row r="264" spans="1:14" s="42" customFormat="1" ht="30" customHeight="1" x14ac:dyDescent="0.25">
      <c r="A264" s="29">
        <v>2011</v>
      </c>
      <c r="B264" s="29" t="s">
        <v>370</v>
      </c>
      <c r="C264" s="27" t="s">
        <v>27</v>
      </c>
      <c r="D264" s="27" t="s">
        <v>27</v>
      </c>
      <c r="E264" s="27" t="s">
        <v>17</v>
      </c>
      <c r="F264" s="27" t="s">
        <v>29</v>
      </c>
      <c r="G264" s="39">
        <v>79.78</v>
      </c>
      <c r="H264" s="30">
        <v>19.001999999999999</v>
      </c>
      <c r="I264" s="30">
        <v>6</v>
      </c>
      <c r="J264" s="6" t="s">
        <v>25</v>
      </c>
      <c r="K264" s="29">
        <v>68467</v>
      </c>
      <c r="L264" s="30" t="s">
        <v>33</v>
      </c>
      <c r="M264" s="30"/>
      <c r="N264" s="30"/>
    </row>
    <row r="265" spans="1:14" s="42" customFormat="1" ht="30" customHeight="1" x14ac:dyDescent="0.25">
      <c r="A265" s="29">
        <v>2013</v>
      </c>
      <c r="B265" s="29" t="s">
        <v>371</v>
      </c>
      <c r="C265" s="27" t="s">
        <v>27</v>
      </c>
      <c r="D265" s="27" t="s">
        <v>27</v>
      </c>
      <c r="E265" s="27" t="s">
        <v>17</v>
      </c>
      <c r="F265" s="27" t="s">
        <v>29</v>
      </c>
      <c r="G265" s="39">
        <v>74.78</v>
      </c>
      <c r="H265" s="30">
        <v>16.001999999999999</v>
      </c>
      <c r="I265" s="30">
        <v>6</v>
      </c>
      <c r="J265" s="6" t="s">
        <v>25</v>
      </c>
      <c r="K265" s="29">
        <v>68466</v>
      </c>
      <c r="L265" s="30" t="s">
        <v>33</v>
      </c>
      <c r="M265" s="30"/>
      <c r="N265" s="30"/>
    </row>
    <row r="266" spans="1:14" s="42" customFormat="1" ht="30" customHeight="1" x14ac:dyDescent="0.25">
      <c r="A266" s="29">
        <v>2005</v>
      </c>
      <c r="B266" s="29" t="s">
        <v>372</v>
      </c>
      <c r="C266" s="27" t="s">
        <v>27</v>
      </c>
      <c r="D266" s="27" t="s">
        <v>27</v>
      </c>
      <c r="E266" s="27" t="s">
        <v>17</v>
      </c>
      <c r="F266" s="27" t="s">
        <v>293</v>
      </c>
      <c r="G266" s="39">
        <v>625.90105882352941</v>
      </c>
      <c r="H266" s="30">
        <v>9</v>
      </c>
      <c r="I266" s="30">
        <v>3</v>
      </c>
      <c r="J266" s="6" t="s">
        <v>174</v>
      </c>
      <c r="K266" s="29">
        <v>71620</v>
      </c>
      <c r="L266" s="30" t="s">
        <v>33</v>
      </c>
      <c r="M266" s="30"/>
      <c r="N266" s="30"/>
    </row>
    <row r="267" spans="1:14" s="42" customFormat="1" ht="30" customHeight="1" x14ac:dyDescent="0.25">
      <c r="A267" s="29" t="s">
        <v>373</v>
      </c>
      <c r="B267" s="29" t="s">
        <v>374</v>
      </c>
      <c r="C267" s="27" t="s">
        <v>27</v>
      </c>
      <c r="D267" s="27" t="s">
        <v>27</v>
      </c>
      <c r="E267" s="27" t="s">
        <v>17</v>
      </c>
      <c r="F267" s="27" t="s">
        <v>29</v>
      </c>
      <c r="G267" s="39">
        <v>81.349999999999994</v>
      </c>
      <c r="H267" s="30">
        <v>94.998000000000005</v>
      </c>
      <c r="I267" s="30">
        <v>6</v>
      </c>
      <c r="J267" s="6" t="s">
        <v>25</v>
      </c>
      <c r="K267" s="29">
        <v>66500</v>
      </c>
      <c r="L267" s="30" t="s">
        <v>33</v>
      </c>
      <c r="M267" s="30"/>
      <c r="N267" s="30"/>
    </row>
    <row r="268" spans="1:14" s="42" customFormat="1" ht="30" customHeight="1" x14ac:dyDescent="0.25">
      <c r="A268" s="29">
        <v>1979</v>
      </c>
      <c r="B268" s="29" t="s">
        <v>375</v>
      </c>
      <c r="C268" s="27" t="s">
        <v>27</v>
      </c>
      <c r="D268" s="27" t="s">
        <v>27</v>
      </c>
      <c r="E268" s="27" t="s">
        <v>17</v>
      </c>
      <c r="F268" s="27" t="s">
        <v>29</v>
      </c>
      <c r="G268" s="39">
        <v>143.07</v>
      </c>
      <c r="H268" s="30">
        <v>3</v>
      </c>
      <c r="I268" s="30">
        <v>1</v>
      </c>
      <c r="J268" s="6" t="s">
        <v>376</v>
      </c>
      <c r="K268" s="29">
        <v>74608</v>
      </c>
      <c r="L268" s="30" t="s">
        <v>33</v>
      </c>
      <c r="M268" s="30" t="s">
        <v>377</v>
      </c>
      <c r="N268" s="30"/>
    </row>
    <row r="269" spans="1:14" s="42" customFormat="1" ht="30" customHeight="1" x14ac:dyDescent="0.25">
      <c r="A269" s="29">
        <v>1996</v>
      </c>
      <c r="B269" s="29" t="s">
        <v>378</v>
      </c>
      <c r="C269" s="27" t="s">
        <v>27</v>
      </c>
      <c r="D269" s="27" t="s">
        <v>27</v>
      </c>
      <c r="E269" s="27" t="s">
        <v>17</v>
      </c>
      <c r="F269" s="27" t="s">
        <v>29</v>
      </c>
      <c r="G269" s="39">
        <v>94.018799999999999</v>
      </c>
      <c r="H269" s="30">
        <v>2</v>
      </c>
      <c r="I269" s="30">
        <v>1</v>
      </c>
      <c r="J269" s="6" t="s">
        <v>376</v>
      </c>
      <c r="K269" s="29">
        <v>74851</v>
      </c>
      <c r="L269" s="30" t="s">
        <v>33</v>
      </c>
      <c r="M269" s="30" t="s">
        <v>377</v>
      </c>
      <c r="N269" s="30"/>
    </row>
    <row r="270" spans="1:14" s="42" customFormat="1" ht="30" customHeight="1" x14ac:dyDescent="0.25">
      <c r="A270" s="29">
        <v>2000</v>
      </c>
      <c r="B270" s="29" t="s">
        <v>379</v>
      </c>
      <c r="C270" s="27" t="s">
        <v>27</v>
      </c>
      <c r="D270" s="27" t="s">
        <v>27</v>
      </c>
      <c r="E270" s="27" t="s">
        <v>17</v>
      </c>
      <c r="F270" s="27" t="s">
        <v>29</v>
      </c>
      <c r="G270" s="39">
        <v>88.67</v>
      </c>
      <c r="H270" s="30">
        <v>1</v>
      </c>
      <c r="I270" s="30">
        <v>1</v>
      </c>
      <c r="J270" s="6" t="s">
        <v>376</v>
      </c>
      <c r="K270" s="29">
        <v>75953</v>
      </c>
      <c r="L270" s="30" t="s">
        <v>33</v>
      </c>
      <c r="M270" s="30"/>
      <c r="N270" s="30"/>
    </row>
    <row r="271" spans="1:14" s="42" customFormat="1" ht="30" customHeight="1" x14ac:dyDescent="0.25">
      <c r="A271" s="29">
        <v>1987</v>
      </c>
      <c r="B271" s="29" t="s">
        <v>380</v>
      </c>
      <c r="C271" s="27" t="s">
        <v>27</v>
      </c>
      <c r="D271" s="27" t="s">
        <v>27</v>
      </c>
      <c r="E271" s="27" t="s">
        <v>17</v>
      </c>
      <c r="F271" s="27" t="s">
        <v>29</v>
      </c>
      <c r="G271" s="39">
        <v>127.21</v>
      </c>
      <c r="H271" s="30">
        <v>2</v>
      </c>
      <c r="I271" s="30">
        <v>1</v>
      </c>
      <c r="J271" s="6" t="s">
        <v>376</v>
      </c>
      <c r="K271" s="29">
        <v>75006</v>
      </c>
      <c r="L271" s="30" t="s">
        <v>33</v>
      </c>
      <c r="M271" s="30" t="s">
        <v>377</v>
      </c>
      <c r="N271" s="30"/>
    </row>
    <row r="272" spans="1:14" s="42" customFormat="1" ht="30" customHeight="1" x14ac:dyDescent="0.25">
      <c r="A272" s="52">
        <v>2003</v>
      </c>
      <c r="B272" s="29" t="s">
        <v>381</v>
      </c>
      <c r="C272" s="27" t="s">
        <v>27</v>
      </c>
      <c r="D272" s="27" t="s">
        <v>27</v>
      </c>
      <c r="E272" s="27" t="s">
        <v>17</v>
      </c>
      <c r="F272" s="27" t="s">
        <v>29</v>
      </c>
      <c r="G272" s="39">
        <v>185.10079999999996</v>
      </c>
      <c r="H272" s="30">
        <v>1</v>
      </c>
      <c r="I272" s="30">
        <v>1</v>
      </c>
      <c r="J272" s="6" t="s">
        <v>62</v>
      </c>
      <c r="K272" s="29">
        <v>72907</v>
      </c>
      <c r="L272" s="30" t="s">
        <v>33</v>
      </c>
      <c r="M272" s="30"/>
      <c r="N272" s="30"/>
    </row>
    <row r="273" spans="1:14" s="42" customFormat="1" ht="30" customHeight="1" x14ac:dyDescent="0.25">
      <c r="A273" s="29">
        <v>2012</v>
      </c>
      <c r="B273" s="29" t="s">
        <v>382</v>
      </c>
      <c r="C273" s="27" t="s">
        <v>27</v>
      </c>
      <c r="D273" s="27" t="s">
        <v>27</v>
      </c>
      <c r="E273" s="27" t="s">
        <v>17</v>
      </c>
      <c r="F273" s="27" t="s">
        <v>29</v>
      </c>
      <c r="G273" s="39">
        <v>191.4</v>
      </c>
      <c r="H273" s="30">
        <v>16.001999999999999</v>
      </c>
      <c r="I273" s="30">
        <v>6</v>
      </c>
      <c r="J273" s="6" t="s">
        <v>25</v>
      </c>
      <c r="K273" s="29">
        <v>42323</v>
      </c>
      <c r="L273" s="30" t="s">
        <v>33</v>
      </c>
      <c r="M273" s="30"/>
      <c r="N273" s="30"/>
    </row>
    <row r="274" spans="1:14" s="42" customFormat="1" ht="30" customHeight="1" x14ac:dyDescent="0.25">
      <c r="A274" s="29">
        <v>2013</v>
      </c>
      <c r="B274" s="29" t="s">
        <v>383</v>
      </c>
      <c r="C274" s="27" t="s">
        <v>27</v>
      </c>
      <c r="D274" s="27" t="s">
        <v>27</v>
      </c>
      <c r="E274" s="27" t="s">
        <v>17</v>
      </c>
      <c r="F274" s="27" t="s">
        <v>29</v>
      </c>
      <c r="G274" s="39">
        <v>190.83962499999998</v>
      </c>
      <c r="H274" s="30">
        <v>7.0020000000000007</v>
      </c>
      <c r="I274" s="30">
        <v>6</v>
      </c>
      <c r="J274" s="6" t="s">
        <v>25</v>
      </c>
      <c r="K274" s="29">
        <v>76256</v>
      </c>
      <c r="L274" s="30" t="s">
        <v>33</v>
      </c>
      <c r="M274" s="30"/>
      <c r="N274" s="30"/>
    </row>
    <row r="275" spans="1:14" s="42" customFormat="1" ht="30" customHeight="1" x14ac:dyDescent="0.25">
      <c r="A275" s="29">
        <v>2000</v>
      </c>
      <c r="B275" s="29" t="s">
        <v>384</v>
      </c>
      <c r="C275" s="27" t="s">
        <v>27</v>
      </c>
      <c r="D275" s="27" t="s">
        <v>27</v>
      </c>
      <c r="E275" s="27" t="s">
        <v>17</v>
      </c>
      <c r="F275" s="27" t="s">
        <v>293</v>
      </c>
      <c r="G275" s="39">
        <v>299.77999999999997</v>
      </c>
      <c r="H275" s="30">
        <v>19.998000000000001</v>
      </c>
      <c r="I275" s="30">
        <v>6</v>
      </c>
      <c r="J275" s="6" t="s">
        <v>25</v>
      </c>
      <c r="K275" s="29">
        <v>66531</v>
      </c>
      <c r="L275" s="30" t="s">
        <v>33</v>
      </c>
      <c r="M275" s="30"/>
      <c r="N275" s="30"/>
    </row>
    <row r="276" spans="1:14" s="42" customFormat="1" ht="30" customHeight="1" x14ac:dyDescent="0.25">
      <c r="A276" s="29">
        <v>2015</v>
      </c>
      <c r="B276" s="29" t="s">
        <v>385</v>
      </c>
      <c r="C276" s="27" t="s">
        <v>27</v>
      </c>
      <c r="D276" s="27" t="s">
        <v>27</v>
      </c>
      <c r="E276" s="27" t="s">
        <v>17</v>
      </c>
      <c r="F276" s="27" t="s">
        <v>29</v>
      </c>
      <c r="G276" s="39">
        <v>52.58</v>
      </c>
      <c r="H276" s="30">
        <v>7.9979999999999993</v>
      </c>
      <c r="I276" s="30">
        <v>6</v>
      </c>
      <c r="J276" s="6" t="s">
        <v>25</v>
      </c>
      <c r="K276" s="29">
        <v>42757</v>
      </c>
      <c r="L276" s="30" t="s">
        <v>33</v>
      </c>
      <c r="M276" s="30"/>
      <c r="N276" s="30"/>
    </row>
    <row r="277" spans="1:14" s="42" customFormat="1" ht="30" customHeight="1" x14ac:dyDescent="0.25">
      <c r="A277" s="29">
        <v>2007</v>
      </c>
      <c r="B277" s="29" t="s">
        <v>386</v>
      </c>
      <c r="C277" s="27" t="s">
        <v>27</v>
      </c>
      <c r="D277" s="27" t="s">
        <v>27</v>
      </c>
      <c r="E277" s="27" t="s">
        <v>17</v>
      </c>
      <c r="F277" s="27" t="s">
        <v>29</v>
      </c>
      <c r="G277" s="39">
        <v>424.89524999999998</v>
      </c>
      <c r="H277" s="30">
        <v>1</v>
      </c>
      <c r="I277" s="30">
        <v>1</v>
      </c>
      <c r="J277" s="6" t="s">
        <v>62</v>
      </c>
      <c r="K277" s="29">
        <v>71624</v>
      </c>
      <c r="L277" s="30" t="s">
        <v>33</v>
      </c>
      <c r="M277" s="30"/>
      <c r="N277" s="30"/>
    </row>
    <row r="278" spans="1:14" s="42" customFormat="1" ht="30" customHeight="1" x14ac:dyDescent="0.25">
      <c r="A278" s="29">
        <v>2009</v>
      </c>
      <c r="B278" s="29" t="s">
        <v>387</v>
      </c>
      <c r="C278" s="27" t="s">
        <v>27</v>
      </c>
      <c r="D278" s="27" t="s">
        <v>27</v>
      </c>
      <c r="E278" s="27" t="s">
        <v>17</v>
      </c>
      <c r="F278" s="27" t="s">
        <v>29</v>
      </c>
      <c r="G278" s="39">
        <v>424.84674999999993</v>
      </c>
      <c r="H278" s="30">
        <v>2</v>
      </c>
      <c r="I278" s="30">
        <v>1</v>
      </c>
      <c r="J278" s="6" t="s">
        <v>62</v>
      </c>
      <c r="K278" s="29">
        <v>72096</v>
      </c>
      <c r="L278" s="30" t="s">
        <v>33</v>
      </c>
      <c r="M278" s="30"/>
      <c r="N278" s="30"/>
    </row>
    <row r="279" spans="1:14" s="42" customFormat="1" ht="30" customHeight="1" x14ac:dyDescent="0.25">
      <c r="A279" s="29">
        <v>2008</v>
      </c>
      <c r="B279" s="29" t="s">
        <v>609</v>
      </c>
      <c r="C279" s="27" t="s">
        <v>27</v>
      </c>
      <c r="D279" s="27" t="s">
        <v>27</v>
      </c>
      <c r="E279" s="27" t="s">
        <v>17</v>
      </c>
      <c r="F279" s="27" t="s">
        <v>29</v>
      </c>
      <c r="G279" s="39">
        <v>134.6</v>
      </c>
      <c r="H279" s="30">
        <v>4.0020000000000007</v>
      </c>
      <c r="I279" s="30">
        <v>6</v>
      </c>
      <c r="J279" s="6" t="s">
        <v>25</v>
      </c>
      <c r="K279" s="29">
        <v>40247</v>
      </c>
      <c r="L279" s="30" t="s">
        <v>33</v>
      </c>
      <c r="M279" s="30"/>
      <c r="N279" s="30"/>
    </row>
    <row r="280" spans="1:14" s="42" customFormat="1" ht="30" customHeight="1" x14ac:dyDescent="0.25">
      <c r="A280" s="29">
        <v>2006</v>
      </c>
      <c r="B280" s="29" t="s">
        <v>389</v>
      </c>
      <c r="C280" s="27" t="s">
        <v>27</v>
      </c>
      <c r="D280" s="27" t="s">
        <v>27</v>
      </c>
      <c r="E280" s="27" t="s">
        <v>17</v>
      </c>
      <c r="F280" s="27" t="s">
        <v>293</v>
      </c>
      <c r="G280" s="39">
        <v>180</v>
      </c>
      <c r="H280" s="30">
        <v>22.001999999999999</v>
      </c>
      <c r="I280" s="30">
        <v>6</v>
      </c>
      <c r="J280" s="6" t="s">
        <v>25</v>
      </c>
      <c r="K280" s="29">
        <v>71631</v>
      </c>
      <c r="L280" s="30" t="s">
        <v>33</v>
      </c>
      <c r="M280" s="30"/>
      <c r="N280" s="30"/>
    </row>
    <row r="281" spans="1:14" s="42" customFormat="1" ht="30" customHeight="1" x14ac:dyDescent="0.25">
      <c r="A281" s="52">
        <v>2008</v>
      </c>
      <c r="B281" s="29" t="s">
        <v>391</v>
      </c>
      <c r="C281" s="27" t="s">
        <v>392</v>
      </c>
      <c r="D281" s="27" t="s">
        <v>27</v>
      </c>
      <c r="E281" s="27" t="s">
        <v>17</v>
      </c>
      <c r="F281" s="27" t="s">
        <v>29</v>
      </c>
      <c r="G281" s="39">
        <v>240</v>
      </c>
      <c r="H281" s="30">
        <v>22.001999999999999</v>
      </c>
      <c r="I281" s="30">
        <v>6</v>
      </c>
      <c r="J281" s="6" t="s">
        <v>25</v>
      </c>
      <c r="K281" s="29">
        <v>44923</v>
      </c>
      <c r="L281" s="30" t="s">
        <v>33</v>
      </c>
      <c r="M281" s="30"/>
      <c r="N281" s="30"/>
    </row>
    <row r="282" spans="1:14" s="42" customFormat="1" ht="30" customHeight="1" x14ac:dyDescent="0.25">
      <c r="A282" s="29">
        <v>2014</v>
      </c>
      <c r="B282" s="29" t="s">
        <v>393</v>
      </c>
      <c r="C282" s="27" t="s">
        <v>392</v>
      </c>
      <c r="D282" s="27" t="s">
        <v>392</v>
      </c>
      <c r="E282" s="27" t="s">
        <v>17</v>
      </c>
      <c r="F282" s="27" t="s">
        <v>29</v>
      </c>
      <c r="G282" s="39">
        <v>118.54</v>
      </c>
      <c r="H282" s="30">
        <v>33</v>
      </c>
      <c r="I282" s="30">
        <v>6</v>
      </c>
      <c r="J282" s="6" t="s">
        <v>25</v>
      </c>
      <c r="K282" s="29">
        <v>11073</v>
      </c>
      <c r="L282" s="30" t="s">
        <v>33</v>
      </c>
      <c r="M282" s="30"/>
      <c r="N282" s="30"/>
    </row>
    <row r="283" spans="1:14" s="42" customFormat="1" ht="30" customHeight="1" x14ac:dyDescent="0.25">
      <c r="A283" s="29">
        <v>2020</v>
      </c>
      <c r="B283" s="29" t="s">
        <v>394</v>
      </c>
      <c r="C283" s="27" t="s">
        <v>395</v>
      </c>
      <c r="D283" s="27" t="s">
        <v>396</v>
      </c>
      <c r="E283" s="27" t="s">
        <v>17</v>
      </c>
      <c r="F283" s="27" t="s">
        <v>18</v>
      </c>
      <c r="G283" s="39">
        <v>48.392933333333332</v>
      </c>
      <c r="H283" s="30">
        <v>93</v>
      </c>
      <c r="I283" s="30">
        <v>6</v>
      </c>
      <c r="J283" s="6" t="s">
        <v>25</v>
      </c>
      <c r="K283" s="29">
        <v>4224120</v>
      </c>
      <c r="L283" s="30" t="s">
        <v>33</v>
      </c>
      <c r="M283" s="30"/>
      <c r="N283" s="30"/>
    </row>
    <row r="284" spans="1:14" s="42" customFormat="1" ht="30" customHeight="1" x14ac:dyDescent="0.25">
      <c r="A284" s="29">
        <v>2021</v>
      </c>
      <c r="B284" s="29" t="s">
        <v>397</v>
      </c>
      <c r="C284" s="27" t="s">
        <v>398</v>
      </c>
      <c r="D284" s="27" t="s">
        <v>396</v>
      </c>
      <c r="E284" s="27" t="s">
        <v>17</v>
      </c>
      <c r="F284" s="27" t="s">
        <v>293</v>
      </c>
      <c r="G284" s="39">
        <v>346.39919999999995</v>
      </c>
      <c r="H284" s="30">
        <v>1</v>
      </c>
      <c r="I284" s="30">
        <v>1</v>
      </c>
      <c r="J284" s="6" t="s">
        <v>35</v>
      </c>
      <c r="K284" s="29">
        <v>42989</v>
      </c>
      <c r="L284" s="30" t="s">
        <v>33</v>
      </c>
      <c r="M284" s="30" t="s">
        <v>36</v>
      </c>
      <c r="N284" s="30"/>
    </row>
    <row r="285" spans="1:14" s="42" customFormat="1" ht="30" customHeight="1" x14ac:dyDescent="0.25">
      <c r="A285" s="29">
        <v>2019</v>
      </c>
      <c r="B285" s="29" t="s">
        <v>399</v>
      </c>
      <c r="C285" s="27" t="s">
        <v>398</v>
      </c>
      <c r="D285" s="27" t="s">
        <v>396</v>
      </c>
      <c r="E285" s="27" t="s">
        <v>17</v>
      </c>
      <c r="F285" s="27" t="s">
        <v>18</v>
      </c>
      <c r="G285" s="39">
        <v>59.6128</v>
      </c>
      <c r="H285" s="30">
        <v>16.998000000000001</v>
      </c>
      <c r="I285" s="30">
        <v>6</v>
      </c>
      <c r="J285" s="6" t="s">
        <v>25</v>
      </c>
      <c r="K285" s="29">
        <v>4224519</v>
      </c>
      <c r="L285" s="30" t="s">
        <v>33</v>
      </c>
      <c r="M285" s="30"/>
      <c r="N285" s="30"/>
    </row>
    <row r="286" spans="1:14" s="42" customFormat="1" ht="30" customHeight="1" x14ac:dyDescent="0.25">
      <c r="A286" s="29">
        <v>2019</v>
      </c>
      <c r="B286" s="29" t="s">
        <v>400</v>
      </c>
      <c r="C286" s="27" t="s">
        <v>401</v>
      </c>
      <c r="D286" s="27" t="s">
        <v>396</v>
      </c>
      <c r="E286" s="27" t="s">
        <v>17</v>
      </c>
      <c r="F286" s="27" t="s">
        <v>18</v>
      </c>
      <c r="G286" s="39">
        <v>126.89400000000001</v>
      </c>
      <c r="H286" s="30">
        <v>34.998000000000005</v>
      </c>
      <c r="I286" s="30">
        <v>6</v>
      </c>
      <c r="J286" s="6" t="s">
        <v>25</v>
      </c>
      <c r="K286" s="29">
        <v>4214319</v>
      </c>
      <c r="L286" s="30" t="s">
        <v>33</v>
      </c>
      <c r="M286" s="30"/>
      <c r="N286" s="30"/>
    </row>
    <row r="287" spans="1:14" s="42" customFormat="1" ht="30" customHeight="1" x14ac:dyDescent="0.25">
      <c r="A287" s="29">
        <v>2018</v>
      </c>
      <c r="B287" s="29" t="s">
        <v>402</v>
      </c>
      <c r="C287" s="27" t="s">
        <v>403</v>
      </c>
      <c r="D287" s="27" t="s">
        <v>396</v>
      </c>
      <c r="E287" s="27" t="s">
        <v>17</v>
      </c>
      <c r="F287" s="27" t="s">
        <v>18</v>
      </c>
      <c r="G287" s="39">
        <v>137.66</v>
      </c>
      <c r="H287" s="30">
        <v>169.00200000000001</v>
      </c>
      <c r="I287" s="30">
        <v>6</v>
      </c>
      <c r="J287" s="6" t="s">
        <v>25</v>
      </c>
      <c r="K287" s="29">
        <v>4214318</v>
      </c>
      <c r="L287" s="30" t="s">
        <v>33</v>
      </c>
      <c r="M287" s="30"/>
      <c r="N287" s="30"/>
    </row>
    <row r="288" spans="1:14" s="42" customFormat="1" ht="30" customHeight="1" x14ac:dyDescent="0.25">
      <c r="A288" s="29">
        <v>2021</v>
      </c>
      <c r="B288" s="29" t="s">
        <v>404</v>
      </c>
      <c r="C288" s="27" t="s">
        <v>403</v>
      </c>
      <c r="D288" s="27" t="s">
        <v>396</v>
      </c>
      <c r="E288" s="27" t="s">
        <v>17</v>
      </c>
      <c r="F288" s="27" t="s">
        <v>293</v>
      </c>
      <c r="G288" s="39">
        <v>136.81</v>
      </c>
      <c r="H288" s="30">
        <v>99</v>
      </c>
      <c r="I288" s="30">
        <v>6</v>
      </c>
      <c r="J288" s="6" t="s">
        <v>25</v>
      </c>
      <c r="K288" s="29">
        <v>4302621</v>
      </c>
      <c r="L288" s="30" t="s">
        <v>33</v>
      </c>
      <c r="M288" s="30"/>
      <c r="N288" s="30"/>
    </row>
    <row r="289" spans="1:14" s="42" customFormat="1" ht="30" customHeight="1" x14ac:dyDescent="0.25">
      <c r="A289" s="29">
        <v>2020</v>
      </c>
      <c r="B289" s="29" t="s">
        <v>405</v>
      </c>
      <c r="C289" s="27" t="s">
        <v>403</v>
      </c>
      <c r="D289" s="27" t="s">
        <v>396</v>
      </c>
      <c r="E289" s="27" t="s">
        <v>17</v>
      </c>
      <c r="F289" s="27" t="s">
        <v>18</v>
      </c>
      <c r="G289" s="39">
        <v>47.239466666666665</v>
      </c>
      <c r="H289" s="30">
        <v>16.998000000000001</v>
      </c>
      <c r="I289" s="30">
        <v>6</v>
      </c>
      <c r="J289" s="6" t="s">
        <v>25</v>
      </c>
      <c r="K289" s="29">
        <v>4291820</v>
      </c>
      <c r="L289" s="30" t="s">
        <v>33</v>
      </c>
      <c r="M289" s="30"/>
      <c r="N289" s="30"/>
    </row>
    <row r="290" spans="1:14" s="42" customFormat="1" ht="30" customHeight="1" x14ac:dyDescent="0.25">
      <c r="A290" s="29">
        <v>1977</v>
      </c>
      <c r="B290" s="29" t="s">
        <v>406</v>
      </c>
      <c r="C290" s="27" t="s">
        <v>403</v>
      </c>
      <c r="D290" s="27" t="s">
        <v>396</v>
      </c>
      <c r="E290" s="27" t="s">
        <v>17</v>
      </c>
      <c r="F290" s="27" t="s">
        <v>18</v>
      </c>
      <c r="G290" s="39">
        <v>88.28</v>
      </c>
      <c r="H290" s="30">
        <v>5</v>
      </c>
      <c r="I290" s="30">
        <v>1</v>
      </c>
      <c r="J290" s="6" t="s">
        <v>376</v>
      </c>
      <c r="K290" s="29">
        <v>43743</v>
      </c>
      <c r="L290" s="30" t="s">
        <v>33</v>
      </c>
      <c r="M290" s="30"/>
      <c r="N290" s="30"/>
    </row>
    <row r="291" spans="1:14" s="42" customFormat="1" ht="30" customHeight="1" x14ac:dyDescent="0.25">
      <c r="A291" s="29">
        <v>1988</v>
      </c>
      <c r="B291" s="29" t="s">
        <v>407</v>
      </c>
      <c r="C291" s="27" t="s">
        <v>403</v>
      </c>
      <c r="D291" s="27" t="s">
        <v>396</v>
      </c>
      <c r="E291" s="27" t="s">
        <v>17</v>
      </c>
      <c r="F291" s="27" t="s">
        <v>18</v>
      </c>
      <c r="G291" s="39">
        <v>73.078933333333339</v>
      </c>
      <c r="H291" s="30">
        <v>4</v>
      </c>
      <c r="I291" s="30">
        <v>1</v>
      </c>
      <c r="J291" s="6" t="s">
        <v>376</v>
      </c>
      <c r="K291" s="29">
        <v>45156</v>
      </c>
      <c r="L291" s="30" t="s">
        <v>33</v>
      </c>
      <c r="M291" s="30"/>
      <c r="N291" s="30"/>
    </row>
    <row r="292" spans="1:14" s="42" customFormat="1" ht="30" customHeight="1" x14ac:dyDescent="0.25">
      <c r="A292" s="52">
        <v>1982</v>
      </c>
      <c r="B292" s="29" t="s">
        <v>409</v>
      </c>
      <c r="C292" s="27" t="s">
        <v>403</v>
      </c>
      <c r="D292" s="27" t="s">
        <v>396</v>
      </c>
      <c r="E292" s="27" t="s">
        <v>17</v>
      </c>
      <c r="F292" s="27" t="s">
        <v>18</v>
      </c>
      <c r="G292" s="39">
        <v>79.668933333333328</v>
      </c>
      <c r="H292" s="30">
        <v>3</v>
      </c>
      <c r="I292" s="30">
        <v>1</v>
      </c>
      <c r="J292" s="6" t="s">
        <v>376</v>
      </c>
      <c r="K292" s="29">
        <v>45155</v>
      </c>
      <c r="L292" s="30" t="s">
        <v>33</v>
      </c>
      <c r="M292" s="30"/>
      <c r="N292" s="30"/>
    </row>
    <row r="293" spans="1:14" s="42" customFormat="1" ht="30" customHeight="1" x14ac:dyDescent="0.25">
      <c r="A293" s="29">
        <v>2020</v>
      </c>
      <c r="B293" s="29" t="s">
        <v>410</v>
      </c>
      <c r="C293" s="27" t="s">
        <v>403</v>
      </c>
      <c r="D293" s="27" t="s">
        <v>396</v>
      </c>
      <c r="E293" s="27" t="s">
        <v>17</v>
      </c>
      <c r="F293" s="27" t="s">
        <v>29</v>
      </c>
      <c r="G293" s="39">
        <v>108.88</v>
      </c>
      <c r="H293" s="30">
        <v>97.00200000000001</v>
      </c>
      <c r="I293" s="30">
        <v>6</v>
      </c>
      <c r="J293" s="6" t="s">
        <v>25</v>
      </c>
      <c r="K293" s="29">
        <v>4224620</v>
      </c>
      <c r="L293" s="30" t="s">
        <v>33</v>
      </c>
      <c r="M293" s="30"/>
      <c r="N293" s="30"/>
    </row>
    <row r="294" spans="1:14" s="42" customFormat="1" ht="30" customHeight="1" x14ac:dyDescent="0.25">
      <c r="A294" s="29">
        <v>2021</v>
      </c>
      <c r="B294" s="29" t="s">
        <v>411</v>
      </c>
      <c r="C294" s="27" t="s">
        <v>412</v>
      </c>
      <c r="D294" s="27" t="s">
        <v>412</v>
      </c>
      <c r="E294" s="27" t="s">
        <v>17</v>
      </c>
      <c r="F294" s="27" t="s">
        <v>293</v>
      </c>
      <c r="G294" s="39">
        <v>15.050666666666666</v>
      </c>
      <c r="H294" s="30">
        <v>58.998000000000005</v>
      </c>
      <c r="I294" s="30">
        <v>6</v>
      </c>
      <c r="J294" s="6" t="s">
        <v>25</v>
      </c>
      <c r="K294" s="29">
        <v>44122</v>
      </c>
      <c r="L294" s="30" t="s">
        <v>33</v>
      </c>
      <c r="M294" s="30"/>
      <c r="N294" s="30"/>
    </row>
    <row r="295" spans="1:14" s="42" customFormat="1" ht="30" customHeight="1" x14ac:dyDescent="0.25">
      <c r="A295" s="29">
        <v>2009</v>
      </c>
      <c r="B295" s="29" t="s">
        <v>413</v>
      </c>
      <c r="C295" s="27" t="s">
        <v>414</v>
      </c>
      <c r="D295" s="27" t="s">
        <v>415</v>
      </c>
      <c r="E295" s="27" t="s">
        <v>17</v>
      </c>
      <c r="F295" s="27" t="s">
        <v>18</v>
      </c>
      <c r="G295" s="39">
        <v>60.58</v>
      </c>
      <c r="H295" s="30">
        <v>31.998000000000001</v>
      </c>
      <c r="I295" s="30">
        <v>6</v>
      </c>
      <c r="J295" s="6" t="s">
        <v>25</v>
      </c>
      <c r="K295" s="29">
        <v>73808</v>
      </c>
      <c r="L295" s="30" t="s">
        <v>33</v>
      </c>
      <c r="M295" s="30"/>
      <c r="N295" s="30"/>
    </row>
    <row r="296" spans="1:14" s="42" customFormat="1" ht="30" customHeight="1" x14ac:dyDescent="0.25">
      <c r="A296" s="29">
        <v>2018</v>
      </c>
      <c r="B296" s="29" t="s">
        <v>416</v>
      </c>
      <c r="C296" s="27" t="s">
        <v>414</v>
      </c>
      <c r="D296" s="27" t="s">
        <v>415</v>
      </c>
      <c r="E296" s="27" t="s">
        <v>17</v>
      </c>
      <c r="F296" s="27" t="s">
        <v>18</v>
      </c>
      <c r="G296" s="39">
        <v>35.28</v>
      </c>
      <c r="H296" s="30">
        <v>36</v>
      </c>
      <c r="I296" s="30">
        <v>6</v>
      </c>
      <c r="J296" s="6" t="s">
        <v>25</v>
      </c>
      <c r="K296" s="29">
        <v>4382418</v>
      </c>
      <c r="L296" s="30" t="s">
        <v>33</v>
      </c>
      <c r="M296" s="30"/>
      <c r="N296" s="30"/>
    </row>
    <row r="297" spans="1:14" s="42" customFormat="1" ht="30" customHeight="1" x14ac:dyDescent="0.25">
      <c r="A297" s="52">
        <v>2021</v>
      </c>
      <c r="B297" s="29" t="s">
        <v>417</v>
      </c>
      <c r="C297" s="27" t="s">
        <v>414</v>
      </c>
      <c r="D297" s="27" t="s">
        <v>415</v>
      </c>
      <c r="E297" s="27" t="s">
        <v>17</v>
      </c>
      <c r="F297" s="27" t="s">
        <v>29</v>
      </c>
      <c r="G297" s="39">
        <v>56.793333333333329</v>
      </c>
      <c r="H297" s="30">
        <v>13.001999999999999</v>
      </c>
      <c r="I297" s="30">
        <v>6</v>
      </c>
      <c r="J297" s="6" t="s">
        <v>25</v>
      </c>
      <c r="K297" s="29">
        <v>44026</v>
      </c>
      <c r="L297" s="30" t="s">
        <v>33</v>
      </c>
      <c r="M297" s="30"/>
      <c r="N297" s="30"/>
    </row>
    <row r="298" spans="1:14" s="42" customFormat="1" ht="30" customHeight="1" x14ac:dyDescent="0.25">
      <c r="A298" s="29">
        <v>1990</v>
      </c>
      <c r="B298" s="29" t="s">
        <v>418</v>
      </c>
      <c r="C298" s="27" t="s">
        <v>414</v>
      </c>
      <c r="D298" s="27" t="s">
        <v>415</v>
      </c>
      <c r="E298" s="27" t="s">
        <v>17</v>
      </c>
      <c r="F298" s="27" t="s">
        <v>18</v>
      </c>
      <c r="G298" s="39">
        <v>39.155466666666669</v>
      </c>
      <c r="H298" s="30">
        <v>1</v>
      </c>
      <c r="I298" s="30">
        <v>1</v>
      </c>
      <c r="J298" s="6" t="s">
        <v>376</v>
      </c>
      <c r="K298" s="29">
        <v>74877</v>
      </c>
      <c r="L298" s="30" t="s">
        <v>33</v>
      </c>
      <c r="M298" s="30"/>
      <c r="N298" s="30"/>
    </row>
    <row r="299" spans="1:14" s="42" customFormat="1" ht="30" customHeight="1" x14ac:dyDescent="0.25">
      <c r="A299" s="52">
        <v>2005</v>
      </c>
      <c r="B299" s="29" t="s">
        <v>420</v>
      </c>
      <c r="C299" s="27" t="s">
        <v>414</v>
      </c>
      <c r="D299" s="27" t="s">
        <v>415</v>
      </c>
      <c r="E299" s="27" t="s">
        <v>17</v>
      </c>
      <c r="F299" s="27" t="s">
        <v>18</v>
      </c>
      <c r="G299" s="39">
        <v>63.982000000000006</v>
      </c>
      <c r="H299" s="30">
        <v>6.9959999999999996</v>
      </c>
      <c r="I299" s="30">
        <v>12</v>
      </c>
      <c r="J299" s="6" t="s">
        <v>152</v>
      </c>
      <c r="K299" s="29">
        <v>41141</v>
      </c>
      <c r="L299" s="30" t="s">
        <v>33</v>
      </c>
      <c r="M299" s="30"/>
      <c r="N299" s="30"/>
    </row>
    <row r="300" spans="1:14" s="42" customFormat="1" ht="30" customHeight="1" x14ac:dyDescent="0.25">
      <c r="A300" s="29">
        <v>2019</v>
      </c>
      <c r="B300" s="29" t="s">
        <v>421</v>
      </c>
      <c r="C300" s="27" t="s">
        <v>422</v>
      </c>
      <c r="D300" s="27" t="s">
        <v>415</v>
      </c>
      <c r="E300" s="27" t="s">
        <v>17</v>
      </c>
      <c r="F300" s="27" t="s">
        <v>18</v>
      </c>
      <c r="G300" s="39">
        <v>148.41999999999999</v>
      </c>
      <c r="H300" s="30">
        <v>7.0020000000000007</v>
      </c>
      <c r="I300" s="30">
        <v>6</v>
      </c>
      <c r="J300" s="6" t="s">
        <v>25</v>
      </c>
      <c r="K300" s="29">
        <v>42707</v>
      </c>
      <c r="L300" s="30" t="s">
        <v>33</v>
      </c>
      <c r="M300" s="30" t="s">
        <v>377</v>
      </c>
      <c r="N300" s="30"/>
    </row>
    <row r="301" spans="1:14" s="42" customFormat="1" ht="30" customHeight="1" x14ac:dyDescent="0.25">
      <c r="A301" s="52">
        <v>2020</v>
      </c>
      <c r="B301" s="29" t="s">
        <v>423</v>
      </c>
      <c r="C301" s="27" t="s">
        <v>422</v>
      </c>
      <c r="D301" s="27" t="s">
        <v>415</v>
      </c>
      <c r="E301" s="27" t="s">
        <v>17</v>
      </c>
      <c r="F301" s="27" t="s">
        <v>18</v>
      </c>
      <c r="G301" s="39">
        <v>152.97969230769229</v>
      </c>
      <c r="H301" s="30">
        <v>6</v>
      </c>
      <c r="I301" s="30">
        <v>6</v>
      </c>
      <c r="J301" s="6" t="s">
        <v>25</v>
      </c>
      <c r="K301" s="29">
        <v>44755</v>
      </c>
      <c r="L301" s="30" t="s">
        <v>33</v>
      </c>
      <c r="M301" s="30" t="s">
        <v>377</v>
      </c>
      <c r="N301" s="30"/>
    </row>
    <row r="302" spans="1:14" s="42" customFormat="1" ht="30" customHeight="1" x14ac:dyDescent="0.25">
      <c r="A302" s="29">
        <v>2019</v>
      </c>
      <c r="B302" s="29" t="s">
        <v>424</v>
      </c>
      <c r="C302" s="27" t="s">
        <v>422</v>
      </c>
      <c r="D302" s="27" t="s">
        <v>415</v>
      </c>
      <c r="E302" s="27" t="s">
        <v>17</v>
      </c>
      <c r="F302" s="27" t="s">
        <v>18</v>
      </c>
      <c r="G302" s="39">
        <v>70.23</v>
      </c>
      <c r="H302" s="30">
        <v>60</v>
      </c>
      <c r="I302" s="30">
        <v>6</v>
      </c>
      <c r="J302" s="6" t="s">
        <v>25</v>
      </c>
      <c r="K302" s="29">
        <v>42705</v>
      </c>
      <c r="L302" s="30" t="s">
        <v>33</v>
      </c>
      <c r="M302" s="30" t="s">
        <v>377</v>
      </c>
      <c r="N302" s="30"/>
    </row>
    <row r="303" spans="1:14" s="42" customFormat="1" ht="30" customHeight="1" x14ac:dyDescent="0.25">
      <c r="A303" s="29">
        <v>2019</v>
      </c>
      <c r="B303" s="29" t="s">
        <v>425</v>
      </c>
      <c r="C303" s="27" t="s">
        <v>422</v>
      </c>
      <c r="D303" s="27" t="s">
        <v>415</v>
      </c>
      <c r="E303" s="27" t="s">
        <v>17</v>
      </c>
      <c r="F303" s="27" t="s">
        <v>18</v>
      </c>
      <c r="G303" s="39">
        <v>142.86000000000001</v>
      </c>
      <c r="H303" s="30">
        <v>2.0010000000000003</v>
      </c>
      <c r="I303" s="30">
        <v>3</v>
      </c>
      <c r="J303" s="6" t="s">
        <v>174</v>
      </c>
      <c r="K303" s="29">
        <v>42866</v>
      </c>
      <c r="L303" s="30" t="s">
        <v>33</v>
      </c>
      <c r="M303" s="30"/>
      <c r="N303" s="30"/>
    </row>
    <row r="304" spans="1:14" s="42" customFormat="1" ht="30" customHeight="1" x14ac:dyDescent="0.25">
      <c r="A304" s="29">
        <v>2020</v>
      </c>
      <c r="B304" s="29" t="s">
        <v>426</v>
      </c>
      <c r="C304" s="27" t="s">
        <v>422</v>
      </c>
      <c r="D304" s="27" t="s">
        <v>415</v>
      </c>
      <c r="E304" s="27" t="s">
        <v>17</v>
      </c>
      <c r="F304" s="27" t="s">
        <v>18</v>
      </c>
      <c r="G304" s="39">
        <v>160.25783333333334</v>
      </c>
      <c r="H304" s="30">
        <v>9</v>
      </c>
      <c r="I304" s="30">
        <v>3</v>
      </c>
      <c r="J304" s="6" t="s">
        <v>174</v>
      </c>
      <c r="K304" s="29">
        <v>44754</v>
      </c>
      <c r="L304" s="30" t="s">
        <v>33</v>
      </c>
      <c r="M304" s="30" t="s">
        <v>377</v>
      </c>
      <c r="N304" s="30"/>
    </row>
    <row r="305" spans="1:14" s="42" customFormat="1" ht="30" customHeight="1" x14ac:dyDescent="0.25">
      <c r="A305" s="52">
        <v>2020</v>
      </c>
      <c r="B305" s="29" t="s">
        <v>427</v>
      </c>
      <c r="C305" s="27" t="s">
        <v>422</v>
      </c>
      <c r="D305" s="27" t="s">
        <v>415</v>
      </c>
      <c r="E305" s="27" t="s">
        <v>17</v>
      </c>
      <c r="F305" s="27" t="s">
        <v>18</v>
      </c>
      <c r="G305" s="39">
        <v>78.3</v>
      </c>
      <c r="H305" s="30">
        <v>12</v>
      </c>
      <c r="I305" s="30">
        <v>6</v>
      </c>
      <c r="J305" s="6" t="s">
        <v>25</v>
      </c>
      <c r="K305" s="29">
        <v>44753</v>
      </c>
      <c r="L305" s="30" t="s">
        <v>33</v>
      </c>
      <c r="M305" s="30" t="s">
        <v>377</v>
      </c>
      <c r="N305" s="30"/>
    </row>
    <row r="306" spans="1:14" s="42" customFormat="1" ht="30" customHeight="1" x14ac:dyDescent="0.25">
      <c r="A306" s="29">
        <v>2020</v>
      </c>
      <c r="B306" s="29" t="s">
        <v>428</v>
      </c>
      <c r="C306" s="27" t="s">
        <v>422</v>
      </c>
      <c r="D306" s="27" t="s">
        <v>415</v>
      </c>
      <c r="E306" s="27" t="s">
        <v>17</v>
      </c>
      <c r="F306" s="27" t="s">
        <v>18</v>
      </c>
      <c r="G306" s="39">
        <v>20.95</v>
      </c>
      <c r="H306" s="30">
        <v>15</v>
      </c>
      <c r="I306" s="30">
        <v>12</v>
      </c>
      <c r="J306" s="6" t="s">
        <v>152</v>
      </c>
      <c r="K306" s="29">
        <v>42704</v>
      </c>
      <c r="L306" s="30" t="s">
        <v>33</v>
      </c>
      <c r="M306" s="30" t="s">
        <v>377</v>
      </c>
      <c r="N306" s="30"/>
    </row>
    <row r="307" spans="1:14" s="42" customFormat="1" ht="30" customHeight="1" x14ac:dyDescent="0.25">
      <c r="A307" s="52">
        <v>2019</v>
      </c>
      <c r="B307" s="29" t="s">
        <v>429</v>
      </c>
      <c r="C307" s="27" t="s">
        <v>422</v>
      </c>
      <c r="D307" s="27" t="s">
        <v>415</v>
      </c>
      <c r="E307" s="27" t="s">
        <v>17</v>
      </c>
      <c r="F307" s="27" t="s">
        <v>18</v>
      </c>
      <c r="G307" s="39">
        <v>119.65030769230769</v>
      </c>
      <c r="H307" s="30">
        <v>6</v>
      </c>
      <c r="I307" s="30">
        <v>6</v>
      </c>
      <c r="J307" s="6" t="s">
        <v>25</v>
      </c>
      <c r="K307" s="29">
        <v>44655</v>
      </c>
      <c r="L307" s="30" t="s">
        <v>33</v>
      </c>
      <c r="M307" s="30"/>
      <c r="N307" s="30"/>
    </row>
    <row r="308" spans="1:14" s="42" customFormat="1" ht="30" customHeight="1" x14ac:dyDescent="0.25">
      <c r="A308" s="52">
        <v>2021</v>
      </c>
      <c r="B308" s="29" t="s">
        <v>430</v>
      </c>
      <c r="C308" s="27" t="s">
        <v>431</v>
      </c>
      <c r="D308" s="27" t="s">
        <v>415</v>
      </c>
      <c r="E308" s="27" t="s">
        <v>17</v>
      </c>
      <c r="F308" s="27" t="s">
        <v>18</v>
      </c>
      <c r="G308" s="39">
        <v>21.58</v>
      </c>
      <c r="H308" s="30">
        <v>6</v>
      </c>
      <c r="I308" s="30">
        <v>6</v>
      </c>
      <c r="J308" s="6" t="s">
        <v>25</v>
      </c>
      <c r="K308" s="29">
        <v>44545</v>
      </c>
      <c r="L308" s="30" t="s">
        <v>33</v>
      </c>
      <c r="M308" s="30" t="s">
        <v>377</v>
      </c>
      <c r="N308" s="30"/>
    </row>
    <row r="309" spans="1:14" s="42" customFormat="1" ht="30" customHeight="1" x14ac:dyDescent="0.25">
      <c r="A309" s="29">
        <v>2018</v>
      </c>
      <c r="B309" s="29" t="s">
        <v>432</v>
      </c>
      <c r="C309" s="27" t="s">
        <v>433</v>
      </c>
      <c r="D309" s="27" t="s">
        <v>415</v>
      </c>
      <c r="E309" s="27" t="s">
        <v>17</v>
      </c>
      <c r="F309" s="27" t="s">
        <v>18</v>
      </c>
      <c r="G309" s="39">
        <v>53.7</v>
      </c>
      <c r="H309" s="30">
        <v>21</v>
      </c>
      <c r="I309" s="30">
        <v>6</v>
      </c>
      <c r="J309" s="6" t="s">
        <v>25</v>
      </c>
      <c r="K309" s="29">
        <v>74180</v>
      </c>
      <c r="L309" s="30" t="s">
        <v>33</v>
      </c>
      <c r="M309" s="30"/>
      <c r="N309" s="30"/>
    </row>
    <row r="310" spans="1:14" s="42" customFormat="1" ht="30" customHeight="1" x14ac:dyDescent="0.25">
      <c r="A310" s="29">
        <v>2017</v>
      </c>
      <c r="B310" s="29" t="s">
        <v>434</v>
      </c>
      <c r="C310" s="27" t="s">
        <v>433</v>
      </c>
      <c r="D310" s="27" t="s">
        <v>415</v>
      </c>
      <c r="E310" s="27" t="s">
        <v>17</v>
      </c>
      <c r="F310" s="27" t="s">
        <v>18</v>
      </c>
      <c r="G310" s="39">
        <v>53.27</v>
      </c>
      <c r="H310" s="30">
        <v>4.0020000000000007</v>
      </c>
      <c r="I310" s="30">
        <v>6</v>
      </c>
      <c r="J310" s="6" t="s">
        <v>25</v>
      </c>
      <c r="K310" s="29">
        <v>72647</v>
      </c>
      <c r="L310" s="30" t="s">
        <v>33</v>
      </c>
      <c r="M310" s="30"/>
      <c r="N310" s="30"/>
    </row>
    <row r="311" spans="1:14" s="42" customFormat="1" ht="30" customHeight="1" x14ac:dyDescent="0.25">
      <c r="A311" s="52">
        <v>2019</v>
      </c>
      <c r="B311" s="29" t="s">
        <v>435</v>
      </c>
      <c r="C311" s="27" t="s">
        <v>433</v>
      </c>
      <c r="D311" s="27" t="s">
        <v>415</v>
      </c>
      <c r="E311" s="27" t="s">
        <v>17</v>
      </c>
      <c r="F311" s="27" t="s">
        <v>18</v>
      </c>
      <c r="G311" s="39">
        <v>52.680933333333336</v>
      </c>
      <c r="H311" s="30">
        <v>12</v>
      </c>
      <c r="I311" s="30">
        <v>6</v>
      </c>
      <c r="J311" s="6" t="s">
        <v>25</v>
      </c>
      <c r="K311" s="29">
        <v>75014</v>
      </c>
      <c r="L311" s="30" t="s">
        <v>33</v>
      </c>
      <c r="M311" s="30"/>
      <c r="N311" s="30"/>
    </row>
    <row r="312" spans="1:14" s="42" customFormat="1" ht="30" customHeight="1" x14ac:dyDescent="0.25">
      <c r="A312" s="29">
        <v>2017</v>
      </c>
      <c r="B312" s="29" t="s">
        <v>436</v>
      </c>
      <c r="C312" s="27" t="s">
        <v>433</v>
      </c>
      <c r="D312" s="27" t="s">
        <v>415</v>
      </c>
      <c r="E312" s="27" t="s">
        <v>17</v>
      </c>
      <c r="F312" s="27" t="s">
        <v>18</v>
      </c>
      <c r="G312" s="39">
        <v>53.27</v>
      </c>
      <c r="H312" s="30">
        <v>1.9980000000000002</v>
      </c>
      <c r="I312" s="30">
        <v>6</v>
      </c>
      <c r="J312" s="6" t="s">
        <v>25</v>
      </c>
      <c r="K312" s="29">
        <v>72649</v>
      </c>
      <c r="L312" s="30" t="s">
        <v>33</v>
      </c>
      <c r="M312" s="30"/>
      <c r="N312" s="30"/>
    </row>
    <row r="313" spans="1:14" s="42" customFormat="1" ht="30" customHeight="1" x14ac:dyDescent="0.25">
      <c r="A313" s="29">
        <v>2018</v>
      </c>
      <c r="B313" s="29" t="s">
        <v>437</v>
      </c>
      <c r="C313" s="27" t="s">
        <v>433</v>
      </c>
      <c r="D313" s="27" t="s">
        <v>415</v>
      </c>
      <c r="E313" s="27" t="s">
        <v>17</v>
      </c>
      <c r="F313" s="27" t="s">
        <v>18</v>
      </c>
      <c r="G313" s="39">
        <v>53.7</v>
      </c>
      <c r="H313" s="30">
        <v>3</v>
      </c>
      <c r="I313" s="30">
        <v>6</v>
      </c>
      <c r="J313" s="6" t="s">
        <v>25</v>
      </c>
      <c r="K313" s="29">
        <v>74183</v>
      </c>
      <c r="L313" s="30" t="s">
        <v>33</v>
      </c>
      <c r="M313" s="30"/>
      <c r="N313" s="30"/>
    </row>
    <row r="314" spans="1:14" s="42" customFormat="1" ht="30" customHeight="1" x14ac:dyDescent="0.25">
      <c r="A314" s="29">
        <v>2015</v>
      </c>
      <c r="B314" s="29" t="s">
        <v>438</v>
      </c>
      <c r="C314" s="27" t="s">
        <v>439</v>
      </c>
      <c r="D314" s="27" t="s">
        <v>415</v>
      </c>
      <c r="E314" s="27" t="s">
        <v>17</v>
      </c>
      <c r="F314" s="27" t="s">
        <v>29</v>
      </c>
      <c r="G314" s="39">
        <v>41.196615384615384</v>
      </c>
      <c r="H314" s="30">
        <v>19.001999999999999</v>
      </c>
      <c r="I314" s="30">
        <v>6</v>
      </c>
      <c r="J314" s="6" t="s">
        <v>25</v>
      </c>
      <c r="K314" s="29">
        <v>71099</v>
      </c>
      <c r="L314" s="30" t="s">
        <v>33</v>
      </c>
      <c r="M314" s="30"/>
      <c r="N314" s="30"/>
    </row>
    <row r="315" spans="1:14" s="42" customFormat="1" ht="30" customHeight="1" x14ac:dyDescent="0.25">
      <c r="A315" s="29">
        <v>2017</v>
      </c>
      <c r="B315" s="29" t="s">
        <v>440</v>
      </c>
      <c r="C315" s="27" t="s">
        <v>439</v>
      </c>
      <c r="D315" s="27" t="s">
        <v>415</v>
      </c>
      <c r="E315" s="27" t="s">
        <v>17</v>
      </c>
      <c r="F315" s="27" t="s">
        <v>29</v>
      </c>
      <c r="G315" s="39">
        <v>52.035230769230765</v>
      </c>
      <c r="H315" s="30">
        <v>13.998000000000001</v>
      </c>
      <c r="I315" s="30">
        <v>6</v>
      </c>
      <c r="J315" s="6" t="s">
        <v>25</v>
      </c>
      <c r="K315" s="29">
        <v>72960</v>
      </c>
      <c r="L315" s="30" t="s">
        <v>33</v>
      </c>
      <c r="M315" s="30"/>
      <c r="N315" s="30"/>
    </row>
    <row r="316" spans="1:14" s="42" customFormat="1" ht="30" customHeight="1" x14ac:dyDescent="0.25">
      <c r="A316" s="29">
        <v>2006</v>
      </c>
      <c r="B316" s="29" t="s">
        <v>441</v>
      </c>
      <c r="C316" s="27" t="s">
        <v>439</v>
      </c>
      <c r="D316" s="27" t="s">
        <v>415</v>
      </c>
      <c r="E316" s="27" t="s">
        <v>17</v>
      </c>
      <c r="F316" s="27" t="s">
        <v>18</v>
      </c>
      <c r="G316" s="39">
        <v>109.42</v>
      </c>
      <c r="H316" s="30">
        <v>63</v>
      </c>
      <c r="I316" s="30">
        <v>6</v>
      </c>
      <c r="J316" s="6" t="s">
        <v>25</v>
      </c>
      <c r="K316" s="29">
        <v>69349</v>
      </c>
      <c r="L316" s="30" t="s">
        <v>33</v>
      </c>
      <c r="M316" s="30"/>
      <c r="N316" s="30"/>
    </row>
    <row r="317" spans="1:14" s="42" customFormat="1" ht="30" customHeight="1" x14ac:dyDescent="0.25">
      <c r="A317" s="29">
        <v>2016</v>
      </c>
      <c r="B317" s="29" t="s">
        <v>442</v>
      </c>
      <c r="C317" s="27" t="s">
        <v>439</v>
      </c>
      <c r="D317" s="27" t="s">
        <v>415</v>
      </c>
      <c r="E317" s="27" t="s">
        <v>17</v>
      </c>
      <c r="F317" s="27" t="s">
        <v>18</v>
      </c>
      <c r="G317" s="39">
        <v>252.3</v>
      </c>
      <c r="H317" s="30">
        <v>11.000999999999999</v>
      </c>
      <c r="I317" s="30">
        <v>3</v>
      </c>
      <c r="J317" s="6" t="s">
        <v>174</v>
      </c>
      <c r="K317" s="29">
        <v>71813</v>
      </c>
      <c r="L317" s="30" t="s">
        <v>33</v>
      </c>
      <c r="M317" s="30"/>
      <c r="N317" s="30"/>
    </row>
    <row r="318" spans="1:14" s="42" customFormat="1" ht="30" customHeight="1" x14ac:dyDescent="0.25">
      <c r="A318" s="29">
        <v>2017</v>
      </c>
      <c r="B318" s="29" t="s">
        <v>443</v>
      </c>
      <c r="C318" s="27" t="s">
        <v>439</v>
      </c>
      <c r="D318" s="27" t="s">
        <v>415</v>
      </c>
      <c r="E318" s="27" t="s">
        <v>17</v>
      </c>
      <c r="F318" s="27" t="s">
        <v>18</v>
      </c>
      <c r="G318" s="39">
        <v>43.93</v>
      </c>
      <c r="H318" s="30">
        <v>252</v>
      </c>
      <c r="I318" s="30">
        <v>6</v>
      </c>
      <c r="J318" s="6" t="s">
        <v>25</v>
      </c>
      <c r="K318" s="29">
        <v>76187</v>
      </c>
      <c r="L318" s="30" t="s">
        <v>33</v>
      </c>
      <c r="M318" s="30"/>
      <c r="N318" s="30"/>
    </row>
    <row r="319" spans="1:14" s="42" customFormat="1" ht="30" customHeight="1" x14ac:dyDescent="0.25">
      <c r="A319" s="29" t="s">
        <v>444</v>
      </c>
      <c r="B319" s="29" t="s">
        <v>445</v>
      </c>
      <c r="C319" s="27" t="s">
        <v>439</v>
      </c>
      <c r="D319" s="27" t="s">
        <v>415</v>
      </c>
      <c r="E319" s="27" t="s">
        <v>17</v>
      </c>
      <c r="F319" s="27" t="s">
        <v>18</v>
      </c>
      <c r="G319" s="39">
        <v>116.89306666666666</v>
      </c>
      <c r="H319" s="30">
        <v>12</v>
      </c>
      <c r="I319" s="30">
        <v>6</v>
      </c>
      <c r="J319" s="6" t="s">
        <v>25</v>
      </c>
      <c r="K319" s="29">
        <v>42096</v>
      </c>
      <c r="L319" s="30" t="s">
        <v>33</v>
      </c>
      <c r="M319" s="30"/>
      <c r="N319" s="30"/>
    </row>
    <row r="320" spans="1:14" s="42" customFormat="1" ht="30" customHeight="1" x14ac:dyDescent="0.25">
      <c r="A320" s="29" t="s">
        <v>444</v>
      </c>
      <c r="B320" s="29" t="s">
        <v>446</v>
      </c>
      <c r="C320" s="27" t="s">
        <v>439</v>
      </c>
      <c r="D320" s="27" t="s">
        <v>415</v>
      </c>
      <c r="E320" s="27" t="s">
        <v>17</v>
      </c>
      <c r="F320" s="27" t="s">
        <v>18</v>
      </c>
      <c r="G320" s="39">
        <v>35.295066666666663</v>
      </c>
      <c r="H320" s="30">
        <v>10.997999999999999</v>
      </c>
      <c r="I320" s="30">
        <v>6</v>
      </c>
      <c r="J320" s="6" t="s">
        <v>25</v>
      </c>
      <c r="K320" s="29">
        <v>42106</v>
      </c>
      <c r="L320" s="30" t="s">
        <v>33</v>
      </c>
      <c r="M320" s="30"/>
      <c r="N320" s="30"/>
    </row>
    <row r="321" spans="1:14" s="42" customFormat="1" ht="30" customHeight="1" x14ac:dyDescent="0.25">
      <c r="A321" s="29">
        <v>2014</v>
      </c>
      <c r="B321" s="29" t="s">
        <v>447</v>
      </c>
      <c r="C321" s="27" t="s">
        <v>162</v>
      </c>
      <c r="D321" s="27" t="s">
        <v>448</v>
      </c>
      <c r="E321" s="27" t="s">
        <v>28</v>
      </c>
      <c r="F321" s="27" t="s">
        <v>18</v>
      </c>
      <c r="G321" s="39">
        <v>55.544800000000002</v>
      </c>
      <c r="H321" s="30">
        <v>56.003999999999998</v>
      </c>
      <c r="I321" s="30">
        <v>12</v>
      </c>
      <c r="J321" s="6" t="s">
        <v>152</v>
      </c>
      <c r="K321" s="29">
        <v>29270</v>
      </c>
      <c r="L321" s="30" t="s">
        <v>19</v>
      </c>
      <c r="M321" s="30"/>
      <c r="N321" s="30"/>
    </row>
    <row r="322" spans="1:14" s="42" customFormat="1" ht="30" customHeight="1" x14ac:dyDescent="0.25">
      <c r="A322" s="29">
        <v>2016</v>
      </c>
      <c r="B322" s="29" t="s">
        <v>26</v>
      </c>
      <c r="C322" s="27" t="s">
        <v>27</v>
      </c>
      <c r="D322" s="27" t="s">
        <v>27</v>
      </c>
      <c r="E322" s="27" t="s">
        <v>28</v>
      </c>
      <c r="F322" s="27" t="s">
        <v>29</v>
      </c>
      <c r="G322" s="39">
        <v>69.658533333333338</v>
      </c>
      <c r="H322" s="30">
        <v>9</v>
      </c>
      <c r="I322" s="30">
        <v>6</v>
      </c>
      <c r="J322" s="6" t="s">
        <v>25</v>
      </c>
      <c r="K322" s="29">
        <v>45927</v>
      </c>
      <c r="L322" s="30" t="s">
        <v>19</v>
      </c>
      <c r="M322" s="30"/>
      <c r="N322" s="30"/>
    </row>
    <row r="323" spans="1:14" s="42" customFormat="1" ht="30" customHeight="1" x14ac:dyDescent="0.25">
      <c r="A323" s="29">
        <v>2017</v>
      </c>
      <c r="B323" s="29" t="s">
        <v>449</v>
      </c>
      <c r="C323" s="27" t="s">
        <v>414</v>
      </c>
      <c r="D323" s="27" t="s">
        <v>415</v>
      </c>
      <c r="E323" s="27" t="s">
        <v>28</v>
      </c>
      <c r="F323" s="27" t="s">
        <v>18</v>
      </c>
      <c r="G323" s="39">
        <v>69.238000000000014</v>
      </c>
      <c r="H323" s="30">
        <v>24</v>
      </c>
      <c r="I323" s="30">
        <v>6</v>
      </c>
      <c r="J323" s="6" t="s">
        <v>25</v>
      </c>
      <c r="K323" s="29">
        <v>4382517</v>
      </c>
      <c r="L323" s="30" t="s">
        <v>19</v>
      </c>
      <c r="M323" s="30"/>
      <c r="N323" s="30"/>
    </row>
    <row r="324" spans="1:14" s="42" customFormat="1" ht="30" customHeight="1" x14ac:dyDescent="0.25">
      <c r="A324" s="29">
        <v>2020</v>
      </c>
      <c r="B324" s="29" t="s">
        <v>450</v>
      </c>
      <c r="C324" s="27" t="s">
        <v>451</v>
      </c>
      <c r="D324" s="27" t="s">
        <v>451</v>
      </c>
      <c r="E324" s="27" t="s">
        <v>452</v>
      </c>
      <c r="F324" s="27" t="s">
        <v>29</v>
      </c>
      <c r="G324" s="39">
        <v>25.829599999999999</v>
      </c>
      <c r="H324" s="30">
        <v>1.9980000000000002</v>
      </c>
      <c r="I324" s="30">
        <v>6</v>
      </c>
      <c r="J324" s="6" t="s">
        <v>25</v>
      </c>
      <c r="K324" s="29">
        <v>43669</v>
      </c>
      <c r="L324" s="30" t="s">
        <v>33</v>
      </c>
      <c r="M324" s="30"/>
      <c r="N324" s="30"/>
    </row>
    <row r="325" spans="1:14" s="42" customFormat="1" ht="30" customHeight="1" x14ac:dyDescent="0.25">
      <c r="A325" s="29">
        <v>2016</v>
      </c>
      <c r="B325" s="29" t="s">
        <v>453</v>
      </c>
      <c r="C325" s="27" t="s">
        <v>451</v>
      </c>
      <c r="D325" s="27" t="s">
        <v>451</v>
      </c>
      <c r="E325" s="27" t="s">
        <v>452</v>
      </c>
      <c r="F325" s="27" t="s">
        <v>246</v>
      </c>
      <c r="G325" s="39">
        <v>47.36</v>
      </c>
      <c r="H325" s="30">
        <v>18</v>
      </c>
      <c r="I325" s="30">
        <v>6</v>
      </c>
      <c r="J325" s="6" t="s">
        <v>25</v>
      </c>
      <c r="K325" s="29">
        <v>71343</v>
      </c>
      <c r="L325" s="30" t="s">
        <v>33</v>
      </c>
      <c r="M325" s="30"/>
      <c r="N325" s="30"/>
    </row>
    <row r="326" spans="1:14" s="42" customFormat="1" ht="30" customHeight="1" x14ac:dyDescent="0.25">
      <c r="A326" s="52">
        <v>2015</v>
      </c>
      <c r="B326" s="29" t="s">
        <v>454</v>
      </c>
      <c r="C326" s="27" t="s">
        <v>451</v>
      </c>
      <c r="D326" s="27" t="s">
        <v>451</v>
      </c>
      <c r="E326" s="27" t="s">
        <v>452</v>
      </c>
      <c r="F326" s="27" t="s">
        <v>18</v>
      </c>
      <c r="G326" s="39">
        <v>58.640800000000006</v>
      </c>
      <c r="H326" s="30">
        <v>24</v>
      </c>
      <c r="I326" s="30">
        <v>6</v>
      </c>
      <c r="J326" s="6" t="s">
        <v>25</v>
      </c>
      <c r="K326" s="29">
        <v>72354</v>
      </c>
      <c r="L326" s="30" t="s">
        <v>33</v>
      </c>
      <c r="M326" s="30"/>
      <c r="N326" s="30"/>
    </row>
    <row r="327" spans="1:14" s="42" customFormat="1" ht="30" customHeight="1" x14ac:dyDescent="0.25">
      <c r="A327" s="29">
        <v>2016</v>
      </c>
      <c r="B327" s="29" t="s">
        <v>455</v>
      </c>
      <c r="C327" s="27" t="s">
        <v>451</v>
      </c>
      <c r="D327" s="27" t="s">
        <v>451</v>
      </c>
      <c r="E327" s="27" t="s">
        <v>452</v>
      </c>
      <c r="F327" s="27" t="s">
        <v>246</v>
      </c>
      <c r="G327" s="39">
        <v>47.36</v>
      </c>
      <c r="H327" s="30">
        <v>15</v>
      </c>
      <c r="I327" s="30">
        <v>6</v>
      </c>
      <c r="J327" s="6" t="s">
        <v>25</v>
      </c>
      <c r="K327" s="29">
        <v>71350</v>
      </c>
      <c r="L327" s="30" t="s">
        <v>33</v>
      </c>
      <c r="M327" s="30"/>
      <c r="N327" s="30"/>
    </row>
    <row r="328" spans="1:14" s="42" customFormat="1" ht="30" customHeight="1" x14ac:dyDescent="0.25">
      <c r="A328" s="29">
        <v>2005</v>
      </c>
      <c r="B328" s="29" t="s">
        <v>456</v>
      </c>
      <c r="C328" s="27" t="s">
        <v>457</v>
      </c>
      <c r="D328" s="27" t="s">
        <v>457</v>
      </c>
      <c r="E328" s="27" t="s">
        <v>452</v>
      </c>
      <c r="F328" s="27" t="s">
        <v>246</v>
      </c>
      <c r="G328" s="39">
        <v>29.23</v>
      </c>
      <c r="H328" s="30">
        <v>9</v>
      </c>
      <c r="I328" s="30">
        <v>6</v>
      </c>
      <c r="J328" s="6" t="s">
        <v>25</v>
      </c>
      <c r="K328" s="29">
        <v>71221</v>
      </c>
      <c r="L328" s="30" t="s">
        <v>33</v>
      </c>
      <c r="M328" s="30"/>
      <c r="N328" s="30"/>
    </row>
    <row r="329" spans="1:14" s="42" customFormat="1" ht="30" customHeight="1" x14ac:dyDescent="0.25">
      <c r="A329" s="29">
        <v>2021</v>
      </c>
      <c r="B329" s="29" t="s">
        <v>458</v>
      </c>
      <c r="C329" s="27" t="s">
        <v>459</v>
      </c>
      <c r="D329" s="27" t="s">
        <v>459</v>
      </c>
      <c r="E329" s="27" t="s">
        <v>452</v>
      </c>
      <c r="F329" s="27" t="s">
        <v>29</v>
      </c>
      <c r="G329" s="39">
        <v>35.057066666666664</v>
      </c>
      <c r="H329" s="30">
        <v>7.9979999999999993</v>
      </c>
      <c r="I329" s="30">
        <v>6</v>
      </c>
      <c r="J329" s="6" t="s">
        <v>25</v>
      </c>
      <c r="K329" s="29">
        <v>45432</v>
      </c>
      <c r="L329" s="30" t="s">
        <v>33</v>
      </c>
      <c r="M329" s="30"/>
      <c r="N329" s="30"/>
    </row>
    <row r="330" spans="1:14" s="42" customFormat="1" ht="30" customHeight="1" x14ac:dyDescent="0.25">
      <c r="A330" s="29">
        <v>2017</v>
      </c>
      <c r="B330" s="29" t="s">
        <v>460</v>
      </c>
      <c r="C330" s="27" t="s">
        <v>459</v>
      </c>
      <c r="D330" s="27" t="s">
        <v>459</v>
      </c>
      <c r="E330" s="27" t="s">
        <v>452</v>
      </c>
      <c r="F330" s="27" t="s">
        <v>29</v>
      </c>
      <c r="G330" s="39">
        <v>72.607866666666666</v>
      </c>
      <c r="H330" s="30">
        <v>9</v>
      </c>
      <c r="I330" s="30">
        <v>2</v>
      </c>
      <c r="J330" s="6" t="s">
        <v>461</v>
      </c>
      <c r="K330" s="29">
        <v>72869</v>
      </c>
      <c r="L330" s="30" t="s">
        <v>33</v>
      </c>
      <c r="M330" s="30"/>
      <c r="N330" s="30"/>
    </row>
    <row r="331" spans="1:14" s="42" customFormat="1" ht="30" customHeight="1" x14ac:dyDescent="0.25">
      <c r="A331" s="29">
        <v>2019</v>
      </c>
      <c r="B331" s="29" t="s">
        <v>462</v>
      </c>
      <c r="C331" s="27" t="s">
        <v>459</v>
      </c>
      <c r="D331" s="27" t="s">
        <v>459</v>
      </c>
      <c r="E331" s="27" t="s">
        <v>452</v>
      </c>
      <c r="F331" s="27" t="s">
        <v>29</v>
      </c>
      <c r="G331" s="39">
        <v>116.38</v>
      </c>
      <c r="H331" s="30">
        <v>3</v>
      </c>
      <c r="I331" s="30">
        <v>1</v>
      </c>
      <c r="J331" s="6" t="s">
        <v>376</v>
      </c>
      <c r="K331" s="29">
        <v>43360</v>
      </c>
      <c r="L331" s="30" t="s">
        <v>33</v>
      </c>
      <c r="M331" s="30"/>
      <c r="N331" s="30"/>
    </row>
    <row r="332" spans="1:14" s="42" customFormat="1" ht="30" customHeight="1" x14ac:dyDescent="0.25">
      <c r="A332" s="29">
        <v>2020</v>
      </c>
      <c r="B332" s="29" t="s">
        <v>463</v>
      </c>
      <c r="C332" s="27" t="s">
        <v>464</v>
      </c>
      <c r="D332" s="27" t="s">
        <v>459</v>
      </c>
      <c r="E332" s="27" t="s">
        <v>452</v>
      </c>
      <c r="F332" s="27" t="s">
        <v>29</v>
      </c>
      <c r="G332" s="39">
        <v>37.396266666666669</v>
      </c>
      <c r="H332" s="30">
        <v>27</v>
      </c>
      <c r="I332" s="30">
        <v>6</v>
      </c>
      <c r="J332" s="6" t="s">
        <v>25</v>
      </c>
      <c r="K332" s="29">
        <v>42386</v>
      </c>
      <c r="L332" s="30" t="s">
        <v>33</v>
      </c>
      <c r="M332" s="30"/>
      <c r="N332" s="30"/>
    </row>
    <row r="333" spans="1:14" s="42" customFormat="1" ht="30" customHeight="1" x14ac:dyDescent="0.25">
      <c r="A333" s="29">
        <v>2016</v>
      </c>
      <c r="B333" s="29" t="s">
        <v>465</v>
      </c>
      <c r="C333" s="27" t="s">
        <v>466</v>
      </c>
      <c r="D333" s="27" t="s">
        <v>466</v>
      </c>
      <c r="E333" s="27" t="s">
        <v>467</v>
      </c>
      <c r="F333" s="27" t="s">
        <v>246</v>
      </c>
      <c r="G333" s="39">
        <v>285.35919999999999</v>
      </c>
      <c r="H333" s="30">
        <v>1</v>
      </c>
      <c r="I333" s="30">
        <v>1</v>
      </c>
      <c r="J333" s="6" t="s">
        <v>468</v>
      </c>
      <c r="K333" s="29">
        <v>74738</v>
      </c>
      <c r="L333" s="30" t="s">
        <v>33</v>
      </c>
      <c r="M333" s="30" t="s">
        <v>36</v>
      </c>
      <c r="N333" s="30"/>
    </row>
    <row r="334" spans="1:14" s="42" customFormat="1" ht="30" customHeight="1" x14ac:dyDescent="0.25">
      <c r="A334" s="29">
        <v>2008</v>
      </c>
      <c r="B334" s="29" t="s">
        <v>469</v>
      </c>
      <c r="C334" s="27" t="s">
        <v>466</v>
      </c>
      <c r="D334" s="27" t="s">
        <v>466</v>
      </c>
      <c r="E334" s="27" t="s">
        <v>467</v>
      </c>
      <c r="F334" s="27" t="s">
        <v>246</v>
      </c>
      <c r="G334" s="39">
        <v>408.52</v>
      </c>
      <c r="H334" s="30">
        <v>3</v>
      </c>
      <c r="I334" s="30">
        <v>6</v>
      </c>
      <c r="J334" s="6" t="s">
        <v>468</v>
      </c>
      <c r="K334" s="29">
        <v>74638</v>
      </c>
      <c r="L334" s="30" t="s">
        <v>33</v>
      </c>
      <c r="M334" s="30"/>
      <c r="N334" s="30"/>
    </row>
    <row r="335" spans="1:14" s="42" customFormat="1" ht="30" customHeight="1" x14ac:dyDescent="0.25">
      <c r="A335" s="29">
        <v>2016</v>
      </c>
      <c r="B335" s="29" t="s">
        <v>470</v>
      </c>
      <c r="C335" s="27" t="s">
        <v>466</v>
      </c>
      <c r="D335" s="27" t="s">
        <v>466</v>
      </c>
      <c r="E335" s="27" t="s">
        <v>467</v>
      </c>
      <c r="F335" s="27" t="s">
        <v>246</v>
      </c>
      <c r="G335" s="39">
        <v>47.826666666666661</v>
      </c>
      <c r="H335" s="30">
        <v>1.002</v>
      </c>
      <c r="I335" s="30">
        <v>6</v>
      </c>
      <c r="J335" s="6" t="s">
        <v>138</v>
      </c>
      <c r="K335" s="29">
        <v>74730</v>
      </c>
      <c r="L335" s="30" t="s">
        <v>19</v>
      </c>
      <c r="M335" s="30"/>
      <c r="N335" s="30"/>
    </row>
    <row r="336" spans="1:14" s="42" customFormat="1" ht="30" customHeight="1" x14ac:dyDescent="0.25">
      <c r="A336" s="52">
        <v>2007</v>
      </c>
      <c r="B336" s="29" t="s">
        <v>471</v>
      </c>
      <c r="C336" s="27" t="s">
        <v>472</v>
      </c>
      <c r="D336" s="27" t="s">
        <v>472</v>
      </c>
      <c r="E336" s="27" t="s">
        <v>473</v>
      </c>
      <c r="F336" s="27" t="s">
        <v>18</v>
      </c>
      <c r="G336" s="39">
        <v>81.092769650253501</v>
      </c>
      <c r="H336" s="30">
        <v>5</v>
      </c>
      <c r="I336" s="30">
        <v>1</v>
      </c>
      <c r="J336" s="6" t="s">
        <v>62</v>
      </c>
      <c r="K336" s="29">
        <v>67763</v>
      </c>
      <c r="L336" s="30" t="s">
        <v>33</v>
      </c>
      <c r="M336" s="30"/>
      <c r="N336" s="30"/>
    </row>
    <row r="337" spans="1:14" s="42" customFormat="1" ht="30" customHeight="1" x14ac:dyDescent="0.25">
      <c r="A337" s="29">
        <v>2008</v>
      </c>
      <c r="B337" s="29" t="s">
        <v>474</v>
      </c>
      <c r="C337" s="27" t="s">
        <v>475</v>
      </c>
      <c r="D337" s="27" t="s">
        <v>476</v>
      </c>
      <c r="E337" s="27" t="s">
        <v>473</v>
      </c>
      <c r="F337" s="27" t="s">
        <v>18</v>
      </c>
      <c r="G337" s="39">
        <v>123.62426666666666</v>
      </c>
      <c r="H337" s="30">
        <v>6</v>
      </c>
      <c r="I337" s="30">
        <v>6</v>
      </c>
      <c r="J337" s="6" t="s">
        <v>25</v>
      </c>
      <c r="K337" s="29">
        <v>76079</v>
      </c>
      <c r="L337" s="30" t="s">
        <v>33</v>
      </c>
      <c r="M337" s="30"/>
      <c r="N337" s="30"/>
    </row>
    <row r="338" spans="1:14" s="42" customFormat="1" ht="30" customHeight="1" x14ac:dyDescent="0.25">
      <c r="A338" s="29">
        <v>2016</v>
      </c>
      <c r="B338" s="29" t="s">
        <v>477</v>
      </c>
      <c r="C338" s="43" t="s">
        <v>475</v>
      </c>
      <c r="D338" s="27" t="s">
        <v>476</v>
      </c>
      <c r="E338" s="27" t="s">
        <v>473</v>
      </c>
      <c r="F338" s="27" t="s">
        <v>18</v>
      </c>
      <c r="G338" s="39">
        <v>45.998266666666666</v>
      </c>
      <c r="H338" s="30">
        <v>4.0020000000000007</v>
      </c>
      <c r="I338" s="30">
        <v>6</v>
      </c>
      <c r="J338" s="6" t="s">
        <v>25</v>
      </c>
      <c r="K338" s="29">
        <v>76213</v>
      </c>
      <c r="L338" s="30" t="s">
        <v>33</v>
      </c>
      <c r="M338" s="30"/>
      <c r="N338" s="30"/>
    </row>
    <row r="339" spans="1:14" s="42" customFormat="1" ht="30" customHeight="1" x14ac:dyDescent="0.25">
      <c r="A339" s="29">
        <v>2015</v>
      </c>
      <c r="B339" s="29" t="s">
        <v>479</v>
      </c>
      <c r="C339" s="27" t="s">
        <v>480</v>
      </c>
      <c r="D339" s="27" t="s">
        <v>476</v>
      </c>
      <c r="E339" s="27" t="s">
        <v>473</v>
      </c>
      <c r="F339" s="27" t="s">
        <v>29</v>
      </c>
      <c r="G339" s="39">
        <v>175.54</v>
      </c>
      <c r="H339" s="30">
        <v>3</v>
      </c>
      <c r="I339" s="30">
        <v>6</v>
      </c>
      <c r="J339" s="6" t="s">
        <v>25</v>
      </c>
      <c r="K339" s="29">
        <v>75081</v>
      </c>
      <c r="L339" s="30" t="s">
        <v>33</v>
      </c>
      <c r="M339" s="30"/>
      <c r="N339" s="30"/>
    </row>
    <row r="340" spans="1:14" s="42" customFormat="1" ht="30" customHeight="1" x14ac:dyDescent="0.25">
      <c r="A340" s="29">
        <v>2018</v>
      </c>
      <c r="B340" s="29" t="s">
        <v>481</v>
      </c>
      <c r="C340" s="27" t="s">
        <v>480</v>
      </c>
      <c r="D340" s="27" t="s">
        <v>476</v>
      </c>
      <c r="E340" s="27" t="s">
        <v>473</v>
      </c>
      <c r="F340" s="27" t="s">
        <v>29</v>
      </c>
      <c r="G340" s="39">
        <v>152.70666666666665</v>
      </c>
      <c r="H340" s="30">
        <v>4.0020000000000007</v>
      </c>
      <c r="I340" s="30">
        <v>6</v>
      </c>
      <c r="J340" s="6" t="s">
        <v>25</v>
      </c>
      <c r="K340" s="29">
        <v>40572</v>
      </c>
      <c r="L340" s="30" t="s">
        <v>33</v>
      </c>
      <c r="M340" s="30"/>
      <c r="N340" s="30"/>
    </row>
    <row r="341" spans="1:14" s="42" customFormat="1" ht="30" customHeight="1" x14ac:dyDescent="0.25">
      <c r="A341" s="29">
        <v>2016</v>
      </c>
      <c r="B341" s="29" t="s">
        <v>482</v>
      </c>
      <c r="C341" s="27" t="s">
        <v>483</v>
      </c>
      <c r="D341" s="27" t="s">
        <v>484</v>
      </c>
      <c r="E341" s="27" t="s">
        <v>473</v>
      </c>
      <c r="F341" s="27" t="s">
        <v>18</v>
      </c>
      <c r="G341" s="39">
        <v>60.94</v>
      </c>
      <c r="H341" s="30">
        <v>4.9979999999999993</v>
      </c>
      <c r="I341" s="30">
        <v>6</v>
      </c>
      <c r="J341" s="6" t="s">
        <v>25</v>
      </c>
      <c r="K341" s="29">
        <v>74975</v>
      </c>
      <c r="L341" s="30" t="s">
        <v>33</v>
      </c>
      <c r="M341" s="30"/>
      <c r="N341" s="30"/>
    </row>
    <row r="342" spans="1:14" s="42" customFormat="1" ht="30" customHeight="1" x14ac:dyDescent="0.25">
      <c r="A342" s="29">
        <v>2020</v>
      </c>
      <c r="B342" s="29" t="s">
        <v>485</v>
      </c>
      <c r="C342" s="27" t="s">
        <v>484</v>
      </c>
      <c r="D342" s="27" t="s">
        <v>484</v>
      </c>
      <c r="E342" s="27" t="s">
        <v>473</v>
      </c>
      <c r="F342" s="27" t="s">
        <v>18</v>
      </c>
      <c r="G342" s="39">
        <v>140.55000000000001</v>
      </c>
      <c r="H342" s="30">
        <v>24</v>
      </c>
      <c r="I342" s="30">
        <v>3</v>
      </c>
      <c r="J342" s="6" t="s">
        <v>35</v>
      </c>
      <c r="K342" s="29">
        <v>43775</v>
      </c>
      <c r="L342" s="30" t="s">
        <v>33</v>
      </c>
      <c r="M342" s="30"/>
      <c r="N342" s="30"/>
    </row>
    <row r="343" spans="1:14" s="42" customFormat="1" ht="30" customHeight="1" x14ac:dyDescent="0.25">
      <c r="A343" s="52">
        <v>2021</v>
      </c>
      <c r="B343" s="29" t="s">
        <v>486</v>
      </c>
      <c r="C343" s="27" t="s">
        <v>484</v>
      </c>
      <c r="D343" s="27" t="s">
        <v>484</v>
      </c>
      <c r="E343" s="27" t="s">
        <v>473</v>
      </c>
      <c r="F343" s="27" t="s">
        <v>29</v>
      </c>
      <c r="G343" s="39">
        <v>68.456266666666664</v>
      </c>
      <c r="H343" s="30">
        <v>10.002000000000001</v>
      </c>
      <c r="I343" s="30">
        <v>6</v>
      </c>
      <c r="J343" s="6" t="s">
        <v>25</v>
      </c>
      <c r="K343" s="29">
        <v>45239</v>
      </c>
      <c r="L343" s="30" t="s">
        <v>33</v>
      </c>
      <c r="M343" s="30"/>
      <c r="N343" s="30"/>
    </row>
    <row r="344" spans="1:14" s="42" customFormat="1" ht="30" customHeight="1" x14ac:dyDescent="0.25">
      <c r="A344" s="29">
        <v>2013</v>
      </c>
      <c r="B344" s="29" t="s">
        <v>487</v>
      </c>
      <c r="C344" s="51" t="s">
        <v>484</v>
      </c>
      <c r="D344" s="27" t="s">
        <v>484</v>
      </c>
      <c r="E344" s="27" t="s">
        <v>473</v>
      </c>
      <c r="F344" s="27" t="s">
        <v>18</v>
      </c>
      <c r="G344" s="39">
        <v>77.55</v>
      </c>
      <c r="H344" s="30">
        <v>1.9979999999999998</v>
      </c>
      <c r="I344" s="30">
        <v>6</v>
      </c>
      <c r="J344" s="6" t="s">
        <v>25</v>
      </c>
      <c r="K344" s="29">
        <v>43772</v>
      </c>
      <c r="L344" s="30" t="s">
        <v>33</v>
      </c>
      <c r="M344" s="30"/>
      <c r="N344" s="30"/>
    </row>
    <row r="345" spans="1:14" s="42" customFormat="1" ht="30" customHeight="1" x14ac:dyDescent="0.25">
      <c r="A345" s="29">
        <v>2020</v>
      </c>
      <c r="B345" s="29" t="s">
        <v>488</v>
      </c>
      <c r="C345" s="27" t="s">
        <v>484</v>
      </c>
      <c r="D345" s="27" t="s">
        <v>484</v>
      </c>
      <c r="E345" s="27" t="s">
        <v>473</v>
      </c>
      <c r="F345" s="27" t="s">
        <v>18</v>
      </c>
      <c r="G345" s="39">
        <v>60.6</v>
      </c>
      <c r="H345" s="30">
        <v>51</v>
      </c>
      <c r="I345" s="30">
        <v>6</v>
      </c>
      <c r="J345" s="6" t="s">
        <v>25</v>
      </c>
      <c r="K345" s="29">
        <v>43632</v>
      </c>
      <c r="L345" s="30" t="s">
        <v>33</v>
      </c>
      <c r="M345" s="30"/>
      <c r="N345" s="30"/>
    </row>
    <row r="346" spans="1:14" s="42" customFormat="1" ht="30" customHeight="1" x14ac:dyDescent="0.25">
      <c r="A346" s="52">
        <v>2018</v>
      </c>
      <c r="B346" s="29" t="s">
        <v>489</v>
      </c>
      <c r="C346" s="27" t="s">
        <v>484</v>
      </c>
      <c r="D346" s="27" t="s">
        <v>484</v>
      </c>
      <c r="E346" s="27" t="s">
        <v>473</v>
      </c>
      <c r="F346" s="27" t="s">
        <v>18</v>
      </c>
      <c r="G346" s="39">
        <v>218.92840000000001</v>
      </c>
      <c r="H346" s="30">
        <v>2</v>
      </c>
      <c r="I346" s="30">
        <v>1</v>
      </c>
      <c r="J346" s="6" t="s">
        <v>44</v>
      </c>
      <c r="K346" s="29">
        <v>42367</v>
      </c>
      <c r="L346" s="30" t="s">
        <v>33</v>
      </c>
      <c r="M346" s="30"/>
      <c r="N346" s="30"/>
    </row>
    <row r="347" spans="1:14" s="42" customFormat="1" ht="30" customHeight="1" x14ac:dyDescent="0.25">
      <c r="A347" s="29">
        <v>2020</v>
      </c>
      <c r="B347" s="29" t="s">
        <v>490</v>
      </c>
      <c r="C347" s="27" t="s">
        <v>484</v>
      </c>
      <c r="D347" s="27" t="s">
        <v>484</v>
      </c>
      <c r="E347" s="27" t="s">
        <v>473</v>
      </c>
      <c r="F347" s="27" t="s">
        <v>18</v>
      </c>
      <c r="G347" s="39">
        <v>170</v>
      </c>
      <c r="H347" s="30">
        <v>9</v>
      </c>
      <c r="I347" s="30">
        <v>3</v>
      </c>
      <c r="J347" s="6" t="s">
        <v>35</v>
      </c>
      <c r="K347" s="29">
        <v>44502</v>
      </c>
      <c r="L347" s="30" t="s">
        <v>33</v>
      </c>
      <c r="M347" s="30"/>
      <c r="N347" s="30"/>
    </row>
    <row r="348" spans="1:14" s="42" customFormat="1" ht="30" customHeight="1" x14ac:dyDescent="0.25">
      <c r="A348" s="29">
        <v>2017</v>
      </c>
      <c r="B348" s="29" t="s">
        <v>491</v>
      </c>
      <c r="C348" s="27" t="s">
        <v>484</v>
      </c>
      <c r="D348" s="27" t="s">
        <v>484</v>
      </c>
      <c r="E348" s="27" t="s">
        <v>473</v>
      </c>
      <c r="F348" s="27" t="s">
        <v>29</v>
      </c>
      <c r="G348" s="39">
        <v>50.553195233546184</v>
      </c>
      <c r="H348" s="30">
        <v>27</v>
      </c>
      <c r="I348" s="30">
        <v>6</v>
      </c>
      <c r="J348" s="6" t="s">
        <v>25</v>
      </c>
      <c r="K348" s="29">
        <v>75197</v>
      </c>
      <c r="L348" s="30" t="s">
        <v>33</v>
      </c>
      <c r="M348" s="30"/>
      <c r="N348" s="30"/>
    </row>
    <row r="349" spans="1:14" s="42" customFormat="1" ht="30" customHeight="1" x14ac:dyDescent="0.25">
      <c r="A349" s="29">
        <v>2017</v>
      </c>
      <c r="B349" s="29" t="s">
        <v>492</v>
      </c>
      <c r="C349" s="27" t="s">
        <v>484</v>
      </c>
      <c r="D349" s="27" t="s">
        <v>484</v>
      </c>
      <c r="E349" s="27" t="s">
        <v>473</v>
      </c>
      <c r="F349" s="27" t="s">
        <v>18</v>
      </c>
      <c r="G349" s="39">
        <v>23.281733333333335</v>
      </c>
      <c r="H349" s="30">
        <v>15</v>
      </c>
      <c r="I349" s="30">
        <v>6</v>
      </c>
      <c r="J349" s="6" t="s">
        <v>25</v>
      </c>
      <c r="K349" s="29">
        <v>75156</v>
      </c>
      <c r="L349" s="30" t="s">
        <v>33</v>
      </c>
      <c r="M349" s="30"/>
      <c r="N349" s="30"/>
    </row>
    <row r="350" spans="1:14" s="42" customFormat="1" ht="30" customHeight="1" x14ac:dyDescent="0.25">
      <c r="A350" s="29" t="s">
        <v>373</v>
      </c>
      <c r="B350" s="29" t="s">
        <v>493</v>
      </c>
      <c r="C350" s="27" t="s">
        <v>494</v>
      </c>
      <c r="D350" s="27" t="s">
        <v>495</v>
      </c>
      <c r="E350" s="27" t="s">
        <v>473</v>
      </c>
      <c r="F350" s="27" t="s">
        <v>29</v>
      </c>
      <c r="G350" s="39">
        <v>21.537599999999998</v>
      </c>
      <c r="H350" s="30">
        <v>10</v>
      </c>
      <c r="I350" s="30">
        <v>2</v>
      </c>
      <c r="J350" s="6" t="s">
        <v>496</v>
      </c>
      <c r="K350" s="29">
        <v>73299</v>
      </c>
      <c r="L350" s="30" t="s">
        <v>33</v>
      </c>
      <c r="M350" s="30"/>
      <c r="N350" s="30"/>
    </row>
    <row r="351" spans="1:14" s="42" customFormat="1" ht="30" customHeight="1" x14ac:dyDescent="0.25">
      <c r="A351" s="29">
        <v>2020</v>
      </c>
      <c r="B351" s="29" t="s">
        <v>497</v>
      </c>
      <c r="C351" s="27" t="s">
        <v>494</v>
      </c>
      <c r="D351" s="27" t="s">
        <v>495</v>
      </c>
      <c r="E351" s="27" t="s">
        <v>473</v>
      </c>
      <c r="F351" s="27" t="s">
        <v>29</v>
      </c>
      <c r="G351" s="39">
        <v>27.813333333333333</v>
      </c>
      <c r="H351" s="30">
        <v>52.998000000000005</v>
      </c>
      <c r="I351" s="30">
        <v>6</v>
      </c>
      <c r="J351" s="6" t="s">
        <v>25</v>
      </c>
      <c r="K351" s="29">
        <v>44953</v>
      </c>
      <c r="L351" s="30" t="s">
        <v>33</v>
      </c>
      <c r="M351" s="30"/>
      <c r="N351" s="30"/>
    </row>
    <row r="352" spans="1:14" s="42" customFormat="1" ht="30" customHeight="1" x14ac:dyDescent="0.25">
      <c r="A352" s="29">
        <v>2018</v>
      </c>
      <c r="B352" s="29" t="s">
        <v>498</v>
      </c>
      <c r="C352" s="27" t="s">
        <v>494</v>
      </c>
      <c r="D352" s="27" t="s">
        <v>495</v>
      </c>
      <c r="E352" s="27" t="s">
        <v>473</v>
      </c>
      <c r="F352" s="27" t="s">
        <v>29</v>
      </c>
      <c r="G352" s="39">
        <v>17.38</v>
      </c>
      <c r="H352" s="30">
        <v>17</v>
      </c>
      <c r="I352" s="30">
        <v>2</v>
      </c>
      <c r="J352" s="6" t="s">
        <v>496</v>
      </c>
      <c r="K352" s="29">
        <v>42680</v>
      </c>
      <c r="L352" s="30" t="s">
        <v>33</v>
      </c>
      <c r="M352" s="30"/>
      <c r="N352" s="30"/>
    </row>
    <row r="353" spans="1:14" s="42" customFormat="1" ht="30" customHeight="1" x14ac:dyDescent="0.25">
      <c r="A353" s="29">
        <v>2020</v>
      </c>
      <c r="B353" s="29" t="s">
        <v>499</v>
      </c>
      <c r="C353" s="27" t="s">
        <v>494</v>
      </c>
      <c r="D353" s="27" t="s">
        <v>495</v>
      </c>
      <c r="E353" s="27" t="s">
        <v>473</v>
      </c>
      <c r="F353" s="27" t="s">
        <v>29</v>
      </c>
      <c r="G353" s="39">
        <v>17.3</v>
      </c>
      <c r="H353" s="30">
        <v>36</v>
      </c>
      <c r="I353" s="30">
        <v>6</v>
      </c>
      <c r="J353" s="6" t="s">
        <v>25</v>
      </c>
      <c r="K353" s="29">
        <v>42473</v>
      </c>
      <c r="L353" s="30" t="s">
        <v>33</v>
      </c>
      <c r="M353" s="30"/>
      <c r="N353" s="30"/>
    </row>
    <row r="354" spans="1:14" s="42" customFormat="1" ht="30" customHeight="1" x14ac:dyDescent="0.25">
      <c r="A354" s="29">
        <v>2021</v>
      </c>
      <c r="B354" s="29" t="s">
        <v>500</v>
      </c>
      <c r="C354" s="27" t="s">
        <v>494</v>
      </c>
      <c r="D354" s="27" t="s">
        <v>495</v>
      </c>
      <c r="E354" s="27" t="s">
        <v>473</v>
      </c>
      <c r="F354" s="27" t="s">
        <v>29</v>
      </c>
      <c r="G354" s="39">
        <v>17.3</v>
      </c>
      <c r="H354" s="30">
        <v>106.00200000000001</v>
      </c>
      <c r="I354" s="30">
        <v>6</v>
      </c>
      <c r="J354" s="6" t="s">
        <v>25</v>
      </c>
      <c r="K354" s="29">
        <v>45283</v>
      </c>
      <c r="L354" s="30" t="s">
        <v>33</v>
      </c>
      <c r="M354" s="30"/>
      <c r="N354" s="30"/>
    </row>
    <row r="355" spans="1:14" s="42" customFormat="1" ht="30" customHeight="1" x14ac:dyDescent="0.25">
      <c r="A355" s="29">
        <v>2008</v>
      </c>
      <c r="B355" s="29" t="s">
        <v>501</v>
      </c>
      <c r="C355" s="27" t="s">
        <v>494</v>
      </c>
      <c r="D355" s="27" t="s">
        <v>495</v>
      </c>
      <c r="E355" s="27" t="s">
        <v>473</v>
      </c>
      <c r="F355" s="27" t="s">
        <v>18</v>
      </c>
      <c r="G355" s="39">
        <v>50.33</v>
      </c>
      <c r="H355" s="30">
        <v>60</v>
      </c>
      <c r="I355" s="30">
        <v>6</v>
      </c>
      <c r="J355" s="6" t="s">
        <v>25</v>
      </c>
      <c r="K355" s="29">
        <v>4247408</v>
      </c>
      <c r="L355" s="30" t="s">
        <v>33</v>
      </c>
      <c r="M355" s="30"/>
      <c r="N355" s="30"/>
    </row>
    <row r="356" spans="1:14" s="42" customFormat="1" ht="30" customHeight="1" x14ac:dyDescent="0.25">
      <c r="A356" s="29">
        <v>2019</v>
      </c>
      <c r="B356" s="29" t="s">
        <v>502</v>
      </c>
      <c r="C356" s="27" t="s">
        <v>494</v>
      </c>
      <c r="D356" s="27" t="s">
        <v>495</v>
      </c>
      <c r="E356" s="27" t="s">
        <v>473</v>
      </c>
      <c r="F356" s="27" t="s">
        <v>18</v>
      </c>
      <c r="G356" s="39">
        <v>34.57</v>
      </c>
      <c r="H356" s="30">
        <v>28.998000000000001</v>
      </c>
      <c r="I356" s="30">
        <v>6</v>
      </c>
      <c r="J356" s="6" t="s">
        <v>25</v>
      </c>
      <c r="K356" s="29">
        <v>4247419</v>
      </c>
      <c r="L356" s="30" t="s">
        <v>33</v>
      </c>
      <c r="M356" s="30"/>
      <c r="N356" s="30"/>
    </row>
    <row r="357" spans="1:14" s="42" customFormat="1" ht="30" customHeight="1" x14ac:dyDescent="0.25">
      <c r="A357" s="29">
        <v>2012</v>
      </c>
      <c r="B357" s="29" t="s">
        <v>503</v>
      </c>
      <c r="C357" s="27" t="s">
        <v>494</v>
      </c>
      <c r="D357" s="27" t="s">
        <v>495</v>
      </c>
      <c r="E357" s="27" t="s">
        <v>473</v>
      </c>
      <c r="F357" s="27" t="s">
        <v>29</v>
      </c>
      <c r="G357" s="39">
        <v>54.42</v>
      </c>
      <c r="H357" s="30">
        <v>25.001999999999999</v>
      </c>
      <c r="I357" s="30">
        <v>6</v>
      </c>
      <c r="J357" s="6" t="s">
        <v>25</v>
      </c>
      <c r="K357" s="29">
        <v>42674</v>
      </c>
      <c r="L357" s="30" t="s">
        <v>33</v>
      </c>
      <c r="M357" s="30"/>
      <c r="N357" s="30"/>
    </row>
    <row r="358" spans="1:14" s="42" customFormat="1" ht="30" customHeight="1" x14ac:dyDescent="0.25">
      <c r="A358" s="29">
        <v>2019</v>
      </c>
      <c r="B358" s="29" t="s">
        <v>509</v>
      </c>
      <c r="C358" s="27" t="s">
        <v>494</v>
      </c>
      <c r="D358" s="27" t="s">
        <v>495</v>
      </c>
      <c r="E358" s="27" t="s">
        <v>473</v>
      </c>
      <c r="F358" s="27" t="s">
        <v>29</v>
      </c>
      <c r="G358" s="39">
        <v>41.592266666666674</v>
      </c>
      <c r="H358" s="30">
        <v>10.997999999999999</v>
      </c>
      <c r="I358" s="30">
        <v>6</v>
      </c>
      <c r="J358" s="6" t="s">
        <v>25</v>
      </c>
      <c r="K358" s="29">
        <v>7528119</v>
      </c>
      <c r="L358" s="30" t="s">
        <v>19</v>
      </c>
      <c r="M358" s="30"/>
      <c r="N358" s="30"/>
    </row>
    <row r="359" spans="1:14" s="42" customFormat="1" ht="30" customHeight="1" x14ac:dyDescent="0.25">
      <c r="A359" s="29">
        <v>2020</v>
      </c>
      <c r="B359" s="29" t="s">
        <v>504</v>
      </c>
      <c r="C359" s="27" t="s">
        <v>494</v>
      </c>
      <c r="D359" s="27" t="s">
        <v>495</v>
      </c>
      <c r="E359" s="27" t="s">
        <v>473</v>
      </c>
      <c r="F359" s="27" t="s">
        <v>29</v>
      </c>
      <c r="G359" s="39">
        <v>41.59</v>
      </c>
      <c r="H359" s="30">
        <v>66</v>
      </c>
      <c r="I359" s="30">
        <v>6</v>
      </c>
      <c r="J359" s="6" t="s">
        <v>25</v>
      </c>
      <c r="K359" s="29">
        <v>7528120</v>
      </c>
      <c r="L359" s="30" t="s">
        <v>33</v>
      </c>
      <c r="M359" s="30"/>
      <c r="N359" s="30"/>
    </row>
    <row r="360" spans="1:14" s="42" customFormat="1" ht="30" customHeight="1" x14ac:dyDescent="0.25">
      <c r="A360" s="29">
        <v>2019</v>
      </c>
      <c r="B360" s="29" t="s">
        <v>505</v>
      </c>
      <c r="C360" s="27" t="s">
        <v>494</v>
      </c>
      <c r="D360" s="27" t="s">
        <v>495</v>
      </c>
      <c r="E360" s="27" t="s">
        <v>473</v>
      </c>
      <c r="F360" s="27" t="s">
        <v>29</v>
      </c>
      <c r="G360" s="39">
        <v>150.52106666666666</v>
      </c>
      <c r="H360" s="30">
        <v>18.999000000000002</v>
      </c>
      <c r="I360" s="30">
        <v>3</v>
      </c>
      <c r="J360" s="6" t="s">
        <v>35</v>
      </c>
      <c r="K360" s="29">
        <v>45188</v>
      </c>
      <c r="L360" s="30" t="s">
        <v>33</v>
      </c>
      <c r="M360" s="30"/>
      <c r="N360" s="30"/>
    </row>
    <row r="361" spans="1:14" s="42" customFormat="1" ht="30" customHeight="1" x14ac:dyDescent="0.25">
      <c r="A361" s="29" t="s">
        <v>373</v>
      </c>
      <c r="B361" s="29" t="s">
        <v>506</v>
      </c>
      <c r="C361" s="27" t="s">
        <v>494</v>
      </c>
      <c r="D361" s="27" t="s">
        <v>495</v>
      </c>
      <c r="E361" s="27" t="s">
        <v>473</v>
      </c>
      <c r="F361" s="27" t="s">
        <v>29</v>
      </c>
      <c r="G361" s="39">
        <v>21.537599999999998</v>
      </c>
      <c r="H361" s="30">
        <v>6</v>
      </c>
      <c r="I361" s="30">
        <v>2</v>
      </c>
      <c r="J361" s="6" t="s">
        <v>496</v>
      </c>
      <c r="K361" s="29">
        <v>73300</v>
      </c>
      <c r="L361" s="30" t="s">
        <v>33</v>
      </c>
      <c r="M361" s="30"/>
      <c r="N361" s="30"/>
    </row>
    <row r="362" spans="1:14" s="42" customFormat="1" ht="30" customHeight="1" x14ac:dyDescent="0.25">
      <c r="A362" s="29">
        <v>2020</v>
      </c>
      <c r="B362" s="29" t="s">
        <v>507</v>
      </c>
      <c r="C362" s="27" t="s">
        <v>494</v>
      </c>
      <c r="D362" s="27" t="s">
        <v>495</v>
      </c>
      <c r="E362" s="27" t="s">
        <v>473</v>
      </c>
      <c r="F362" s="27" t="s">
        <v>29</v>
      </c>
      <c r="G362" s="39">
        <v>16.84</v>
      </c>
      <c r="H362" s="30">
        <v>17</v>
      </c>
      <c r="I362" s="30">
        <v>2</v>
      </c>
      <c r="J362" s="6" t="s">
        <v>496</v>
      </c>
      <c r="K362" s="29">
        <v>42679</v>
      </c>
      <c r="L362" s="30" t="s">
        <v>33</v>
      </c>
      <c r="M362" s="30"/>
      <c r="N362" s="30"/>
    </row>
    <row r="363" spans="1:14" s="42" customFormat="1" ht="30" customHeight="1" x14ac:dyDescent="0.25">
      <c r="A363" s="29" t="s">
        <v>373</v>
      </c>
      <c r="B363" s="29" t="s">
        <v>508</v>
      </c>
      <c r="C363" s="27" t="s">
        <v>494</v>
      </c>
      <c r="D363" s="27" t="s">
        <v>495</v>
      </c>
      <c r="E363" s="27" t="s">
        <v>473</v>
      </c>
      <c r="F363" s="27" t="s">
        <v>18</v>
      </c>
      <c r="G363" s="39">
        <v>17.27</v>
      </c>
      <c r="H363" s="30">
        <v>2</v>
      </c>
      <c r="I363" s="30">
        <v>2</v>
      </c>
      <c r="J363" s="6" t="s">
        <v>496</v>
      </c>
      <c r="K363" s="29">
        <v>42681</v>
      </c>
      <c r="L363" s="30" t="s">
        <v>33</v>
      </c>
      <c r="M363" s="30"/>
      <c r="N363" s="30"/>
    </row>
    <row r="364" spans="1:14" s="42" customFormat="1" ht="30" customHeight="1" x14ac:dyDescent="0.25">
      <c r="A364" s="29">
        <v>2006</v>
      </c>
      <c r="B364" s="29" t="s">
        <v>511</v>
      </c>
      <c r="C364" s="27" t="s">
        <v>510</v>
      </c>
      <c r="D364" s="27" t="s">
        <v>495</v>
      </c>
      <c r="E364" s="27" t="s">
        <v>473</v>
      </c>
      <c r="F364" s="27" t="s">
        <v>29</v>
      </c>
      <c r="G364" s="39">
        <v>361.82226666666662</v>
      </c>
      <c r="H364" s="30">
        <v>9</v>
      </c>
      <c r="I364" s="30">
        <v>1</v>
      </c>
      <c r="J364" s="6" t="s">
        <v>376</v>
      </c>
      <c r="K364" s="29">
        <v>45345</v>
      </c>
      <c r="L364" s="30" t="s">
        <v>33</v>
      </c>
      <c r="M364" s="30"/>
      <c r="N364" s="30"/>
    </row>
    <row r="365" spans="1:14" s="42" customFormat="1" ht="30" customHeight="1" x14ac:dyDescent="0.25">
      <c r="A365" s="52">
        <v>2008</v>
      </c>
      <c r="B365" s="29" t="s">
        <v>512</v>
      </c>
      <c r="C365" s="27" t="s">
        <v>510</v>
      </c>
      <c r="D365" s="27" t="s">
        <v>495</v>
      </c>
      <c r="E365" s="27" t="s">
        <v>473</v>
      </c>
      <c r="F365" s="27" t="s">
        <v>29</v>
      </c>
      <c r="G365" s="39">
        <v>83.66106666666667</v>
      </c>
      <c r="H365" s="30">
        <v>13.001999999999999</v>
      </c>
      <c r="I365" s="30">
        <v>6</v>
      </c>
      <c r="J365" s="6" t="s">
        <v>25</v>
      </c>
      <c r="K365" s="29">
        <v>73837</v>
      </c>
      <c r="L365" s="30" t="s">
        <v>33</v>
      </c>
      <c r="M365" s="30"/>
      <c r="N365" s="30"/>
    </row>
    <row r="366" spans="1:14" s="42" customFormat="1" ht="30" customHeight="1" x14ac:dyDescent="0.25">
      <c r="A366" s="29">
        <v>2009</v>
      </c>
      <c r="B366" s="29" t="s">
        <v>513</v>
      </c>
      <c r="C366" s="27" t="s">
        <v>510</v>
      </c>
      <c r="D366" s="27" t="s">
        <v>495</v>
      </c>
      <c r="E366" s="27" t="s">
        <v>473</v>
      </c>
      <c r="F366" s="27" t="s">
        <v>29</v>
      </c>
      <c r="G366" s="39">
        <v>83.66</v>
      </c>
      <c r="H366" s="30">
        <v>79.998000000000005</v>
      </c>
      <c r="I366" s="30">
        <v>6</v>
      </c>
      <c r="J366" s="6" t="s">
        <v>25</v>
      </c>
      <c r="K366" s="29">
        <v>43673</v>
      </c>
      <c r="L366" s="30" t="s">
        <v>33</v>
      </c>
      <c r="M366" s="30"/>
      <c r="N366" s="30"/>
    </row>
    <row r="367" spans="1:14" s="42" customFormat="1" ht="30" customHeight="1" x14ac:dyDescent="0.25">
      <c r="A367" s="29">
        <v>2010</v>
      </c>
      <c r="B367" s="29" t="s">
        <v>514</v>
      </c>
      <c r="C367" s="27" t="s">
        <v>510</v>
      </c>
      <c r="D367" s="27" t="s">
        <v>495</v>
      </c>
      <c r="E367" s="27" t="s">
        <v>473</v>
      </c>
      <c r="F367" s="27" t="s">
        <v>29</v>
      </c>
      <c r="G367" s="39">
        <v>181.19653333333335</v>
      </c>
      <c r="H367" s="30">
        <v>8</v>
      </c>
      <c r="I367" s="30">
        <v>1</v>
      </c>
      <c r="J367" s="6" t="s">
        <v>62</v>
      </c>
      <c r="K367" s="29">
        <v>44680</v>
      </c>
      <c r="L367" s="30" t="s">
        <v>33</v>
      </c>
      <c r="M367" s="30"/>
      <c r="N367" s="30"/>
    </row>
    <row r="368" spans="1:14" s="42" customFormat="1" ht="30" customHeight="1" x14ac:dyDescent="0.25">
      <c r="A368" s="29">
        <v>2018</v>
      </c>
      <c r="B368" s="29" t="s">
        <v>613</v>
      </c>
      <c r="C368" s="27" t="s">
        <v>494</v>
      </c>
      <c r="D368" s="27" t="s">
        <v>610</v>
      </c>
      <c r="E368" s="27" t="s">
        <v>473</v>
      </c>
      <c r="F368" s="27" t="s">
        <v>18</v>
      </c>
      <c r="G368" s="39">
        <v>34.867066666666666</v>
      </c>
      <c r="H368" s="30">
        <v>42</v>
      </c>
      <c r="I368" s="30">
        <v>6</v>
      </c>
      <c r="J368" s="6" t="s">
        <v>25</v>
      </c>
      <c r="K368" s="29">
        <v>44955</v>
      </c>
      <c r="L368" s="30" t="s">
        <v>33</v>
      </c>
      <c r="M368" s="30"/>
      <c r="N368" s="30"/>
    </row>
    <row r="369" spans="1:14" s="42" customFormat="1" ht="30" customHeight="1" x14ac:dyDescent="0.25">
      <c r="A369" s="29">
        <v>2016</v>
      </c>
      <c r="B369" s="29" t="s">
        <v>515</v>
      </c>
      <c r="C369" s="27" t="s">
        <v>516</v>
      </c>
      <c r="D369" s="27" t="s">
        <v>517</v>
      </c>
      <c r="E369" s="27" t="s">
        <v>473</v>
      </c>
      <c r="F369" s="27" t="s">
        <v>18</v>
      </c>
      <c r="G369" s="39">
        <v>35.26</v>
      </c>
      <c r="H369" s="30">
        <v>19.998000000000001</v>
      </c>
      <c r="I369" s="30">
        <v>6</v>
      </c>
      <c r="J369" s="6" t="s">
        <v>25</v>
      </c>
      <c r="K369" s="29">
        <v>41158</v>
      </c>
      <c r="L369" s="30" t="s">
        <v>33</v>
      </c>
      <c r="M369" s="30"/>
      <c r="N369" s="30"/>
    </row>
    <row r="370" spans="1:14" s="42" customFormat="1" ht="30" customHeight="1" x14ac:dyDescent="0.25">
      <c r="A370" s="29">
        <v>2016</v>
      </c>
      <c r="B370" s="29" t="s">
        <v>518</v>
      </c>
      <c r="C370" s="27" t="s">
        <v>516</v>
      </c>
      <c r="D370" s="27" t="s">
        <v>517</v>
      </c>
      <c r="E370" s="27" t="s">
        <v>473</v>
      </c>
      <c r="F370" s="27" t="s">
        <v>18</v>
      </c>
      <c r="G370" s="39">
        <v>77.12</v>
      </c>
      <c r="H370" s="30">
        <v>45</v>
      </c>
      <c r="I370" s="30">
        <v>6</v>
      </c>
      <c r="J370" s="6" t="s">
        <v>25</v>
      </c>
      <c r="K370" s="29">
        <v>44892</v>
      </c>
      <c r="L370" s="30" t="s">
        <v>33</v>
      </c>
      <c r="M370" s="30" t="s">
        <v>377</v>
      </c>
      <c r="N370" s="30"/>
    </row>
    <row r="371" spans="1:14" s="42" customFormat="1" ht="30" customHeight="1" x14ac:dyDescent="0.25">
      <c r="A371" s="52">
        <v>2021</v>
      </c>
      <c r="B371" s="29" t="s">
        <v>519</v>
      </c>
      <c r="C371" s="27" t="s">
        <v>517</v>
      </c>
      <c r="D371" s="27" t="s">
        <v>517</v>
      </c>
      <c r="E371" s="27" t="s">
        <v>473</v>
      </c>
      <c r="F371" s="27" t="s">
        <v>29</v>
      </c>
      <c r="G371" s="39">
        <v>29.73</v>
      </c>
      <c r="H371" s="30">
        <v>27</v>
      </c>
      <c r="I371" s="30">
        <v>6</v>
      </c>
      <c r="J371" s="6" t="s">
        <v>25</v>
      </c>
      <c r="K371" s="29">
        <v>44757</v>
      </c>
      <c r="L371" s="30" t="s">
        <v>33</v>
      </c>
      <c r="M371" s="30" t="s">
        <v>377</v>
      </c>
      <c r="N371" s="30"/>
    </row>
    <row r="372" spans="1:14" s="42" customFormat="1" ht="30" customHeight="1" x14ac:dyDescent="0.25">
      <c r="A372" s="52">
        <v>2022</v>
      </c>
      <c r="B372" s="29" t="s">
        <v>521</v>
      </c>
      <c r="C372" s="27" t="s">
        <v>517</v>
      </c>
      <c r="D372" s="27" t="s">
        <v>517</v>
      </c>
      <c r="E372" s="27" t="s">
        <v>473</v>
      </c>
      <c r="F372" s="27" t="s">
        <v>29</v>
      </c>
      <c r="G372" s="39">
        <v>31.4</v>
      </c>
      <c r="H372" s="30">
        <v>99</v>
      </c>
      <c r="I372" s="30">
        <v>12</v>
      </c>
      <c r="J372" s="6" t="s">
        <v>152</v>
      </c>
      <c r="K372" s="29">
        <v>44895</v>
      </c>
      <c r="L372" s="30" t="s">
        <v>33</v>
      </c>
      <c r="M372" s="30" t="s">
        <v>377</v>
      </c>
      <c r="N372" s="30"/>
    </row>
    <row r="373" spans="1:14" s="42" customFormat="1" ht="30" customHeight="1" x14ac:dyDescent="0.25">
      <c r="A373" s="29">
        <v>2014</v>
      </c>
      <c r="B373" s="29" t="s">
        <v>522</v>
      </c>
      <c r="C373" s="27" t="s">
        <v>517</v>
      </c>
      <c r="D373" s="27" t="s">
        <v>517</v>
      </c>
      <c r="E373" s="27" t="s">
        <v>473</v>
      </c>
      <c r="F373" s="27" t="s">
        <v>18</v>
      </c>
      <c r="G373" s="39">
        <v>239.98</v>
      </c>
      <c r="H373" s="30">
        <v>3</v>
      </c>
      <c r="I373" s="30">
        <v>6</v>
      </c>
      <c r="J373" s="6" t="s">
        <v>25</v>
      </c>
      <c r="K373" s="29">
        <v>43957</v>
      </c>
      <c r="L373" s="30" t="s">
        <v>33</v>
      </c>
      <c r="M373" s="30" t="s">
        <v>377</v>
      </c>
      <c r="N373" s="30"/>
    </row>
    <row r="374" spans="1:14" s="42" customFormat="1" ht="30" customHeight="1" x14ac:dyDescent="0.25">
      <c r="A374" s="52">
        <v>2015</v>
      </c>
      <c r="B374" s="29" t="s">
        <v>523</v>
      </c>
      <c r="C374" s="27" t="s">
        <v>517</v>
      </c>
      <c r="D374" s="27" t="s">
        <v>517</v>
      </c>
      <c r="E374" s="27" t="s">
        <v>473</v>
      </c>
      <c r="F374" s="27" t="s">
        <v>18</v>
      </c>
      <c r="G374" s="39">
        <v>254.92</v>
      </c>
      <c r="H374" s="30">
        <v>3</v>
      </c>
      <c r="I374" s="30">
        <v>6</v>
      </c>
      <c r="J374" s="6" t="s">
        <v>25</v>
      </c>
      <c r="K374" s="29">
        <v>44891</v>
      </c>
      <c r="L374" s="30" t="s">
        <v>33</v>
      </c>
      <c r="M374" s="30" t="s">
        <v>377</v>
      </c>
      <c r="N374" s="30"/>
    </row>
    <row r="375" spans="1:14" s="42" customFormat="1" ht="30" customHeight="1" x14ac:dyDescent="0.25">
      <c r="A375" s="29">
        <v>2015</v>
      </c>
      <c r="B375" s="29" t="s">
        <v>615</v>
      </c>
      <c r="C375" s="27" t="s">
        <v>517</v>
      </c>
      <c r="D375" s="27" t="s">
        <v>517</v>
      </c>
      <c r="E375" s="27" t="s">
        <v>473</v>
      </c>
      <c r="F375" s="27" t="s">
        <v>18</v>
      </c>
      <c r="G375" s="39">
        <v>72.95</v>
      </c>
      <c r="H375" s="30">
        <v>30</v>
      </c>
      <c r="I375" s="30">
        <v>6</v>
      </c>
      <c r="J375" s="6" t="s">
        <v>25</v>
      </c>
      <c r="K375" s="29">
        <v>45065</v>
      </c>
      <c r="L375" s="30" t="s">
        <v>33</v>
      </c>
      <c r="M375" s="30" t="s">
        <v>377</v>
      </c>
      <c r="N375" s="30"/>
    </row>
    <row r="376" spans="1:14" s="42" customFormat="1" ht="30" customHeight="1" x14ac:dyDescent="0.25">
      <c r="A376" s="52">
        <v>2016</v>
      </c>
      <c r="B376" s="29" t="s">
        <v>524</v>
      </c>
      <c r="C376" s="27" t="s">
        <v>517</v>
      </c>
      <c r="D376" s="27" t="s">
        <v>517</v>
      </c>
      <c r="E376" s="27" t="s">
        <v>473</v>
      </c>
      <c r="F376" s="27" t="s">
        <v>18</v>
      </c>
      <c r="G376" s="39">
        <v>72.95</v>
      </c>
      <c r="H376" s="30">
        <v>51</v>
      </c>
      <c r="I376" s="30">
        <v>12</v>
      </c>
      <c r="J376" s="6" t="s">
        <v>152</v>
      </c>
      <c r="K376" s="29">
        <v>44893</v>
      </c>
      <c r="L376" s="30" t="s">
        <v>33</v>
      </c>
      <c r="M376" s="30" t="s">
        <v>377</v>
      </c>
      <c r="N376" s="30"/>
    </row>
    <row r="377" spans="1:14" s="42" customFormat="1" ht="30" customHeight="1" x14ac:dyDescent="0.25">
      <c r="A377" s="29">
        <v>2014</v>
      </c>
      <c r="B377" s="29" t="s">
        <v>525</v>
      </c>
      <c r="C377" s="27" t="s">
        <v>517</v>
      </c>
      <c r="D377" s="27" t="s">
        <v>517</v>
      </c>
      <c r="E377" s="27" t="s">
        <v>473</v>
      </c>
      <c r="F377" s="27" t="s">
        <v>18</v>
      </c>
      <c r="G377" s="39">
        <v>96.3</v>
      </c>
      <c r="H377" s="30">
        <v>7.0020000000000007</v>
      </c>
      <c r="I377" s="30">
        <v>6</v>
      </c>
      <c r="J377" s="6" t="s">
        <v>25</v>
      </c>
      <c r="K377" s="29">
        <v>41807</v>
      </c>
      <c r="L377" s="30" t="s">
        <v>33</v>
      </c>
      <c r="M377" s="30"/>
      <c r="N377" s="30"/>
    </row>
    <row r="378" spans="1:14" s="42" customFormat="1" ht="30" customHeight="1" x14ac:dyDescent="0.25">
      <c r="A378" s="29">
        <v>2016</v>
      </c>
      <c r="B378" s="29" t="s">
        <v>526</v>
      </c>
      <c r="C378" s="27" t="s">
        <v>517</v>
      </c>
      <c r="D378" s="27" t="s">
        <v>517</v>
      </c>
      <c r="E378" s="27" t="s">
        <v>473</v>
      </c>
      <c r="F378" s="27" t="s">
        <v>18</v>
      </c>
      <c r="G378" s="39">
        <v>113.71</v>
      </c>
      <c r="H378" s="30">
        <v>49.001999999999995</v>
      </c>
      <c r="I378" s="30">
        <v>6</v>
      </c>
      <c r="J378" s="6" t="s">
        <v>25</v>
      </c>
      <c r="K378" s="29">
        <v>44890</v>
      </c>
      <c r="L378" s="30" t="s">
        <v>33</v>
      </c>
      <c r="M378" s="30" t="s">
        <v>377</v>
      </c>
      <c r="N378" s="30"/>
    </row>
    <row r="379" spans="1:14" s="42" customFormat="1" ht="30" customHeight="1" x14ac:dyDescent="0.25">
      <c r="A379" s="29">
        <v>2017</v>
      </c>
      <c r="B379" s="29" t="s">
        <v>527</v>
      </c>
      <c r="C379" s="27" t="s">
        <v>528</v>
      </c>
      <c r="D379" s="27" t="s">
        <v>528</v>
      </c>
      <c r="E379" s="27" t="s">
        <v>529</v>
      </c>
      <c r="F379" s="27" t="s">
        <v>18</v>
      </c>
      <c r="G379" s="39">
        <v>31.752800000000004</v>
      </c>
      <c r="H379" s="30">
        <v>229.00200000000001</v>
      </c>
      <c r="I379" s="30">
        <v>6</v>
      </c>
      <c r="J379" s="6" t="s">
        <v>25</v>
      </c>
      <c r="K379" s="29">
        <v>34581</v>
      </c>
      <c r="L379" s="30" t="s">
        <v>33</v>
      </c>
      <c r="M379" s="30"/>
      <c r="N379" s="30"/>
    </row>
    <row r="380" spans="1:14" s="42" customFormat="1" ht="30" customHeight="1" x14ac:dyDescent="0.25">
      <c r="A380" s="52">
        <v>2016</v>
      </c>
      <c r="B380" s="29" t="s">
        <v>530</v>
      </c>
      <c r="C380" s="27" t="s">
        <v>531</v>
      </c>
      <c r="D380" s="27" t="s">
        <v>531</v>
      </c>
      <c r="E380" s="27" t="s">
        <v>532</v>
      </c>
      <c r="F380" s="27" t="s">
        <v>18</v>
      </c>
      <c r="G380" s="39">
        <v>55.361066666666666</v>
      </c>
      <c r="H380" s="30">
        <v>34.001999999999995</v>
      </c>
      <c r="I380" s="30">
        <v>6</v>
      </c>
      <c r="J380" s="6" t="s">
        <v>25</v>
      </c>
      <c r="K380" s="29">
        <v>7641816</v>
      </c>
      <c r="L380" s="30" t="s">
        <v>33</v>
      </c>
      <c r="M380" s="30"/>
      <c r="N380" s="30"/>
    </row>
    <row r="381" spans="1:14" s="42" customFormat="1" ht="30" customHeight="1" x14ac:dyDescent="0.25">
      <c r="A381" s="29">
        <v>2019</v>
      </c>
      <c r="B381" s="29" t="s">
        <v>533</v>
      </c>
      <c r="C381" s="27" t="s">
        <v>531</v>
      </c>
      <c r="D381" s="27" t="s">
        <v>531</v>
      </c>
      <c r="E381" s="27" t="s">
        <v>532</v>
      </c>
      <c r="F381" s="27" t="s">
        <v>18</v>
      </c>
      <c r="G381" s="39">
        <v>56</v>
      </c>
      <c r="H381" s="30">
        <v>49.998000000000005</v>
      </c>
      <c r="I381" s="30">
        <v>6</v>
      </c>
      <c r="J381" s="6" t="s">
        <v>25</v>
      </c>
      <c r="K381" s="29">
        <v>7641819</v>
      </c>
      <c r="L381" s="30" t="s">
        <v>33</v>
      </c>
      <c r="M381" s="30"/>
      <c r="N381" s="30"/>
    </row>
    <row r="382" spans="1:14" s="42" customFormat="1" ht="30" customHeight="1" x14ac:dyDescent="0.25">
      <c r="A382" s="29">
        <v>2019</v>
      </c>
      <c r="B382" s="29" t="s">
        <v>534</v>
      </c>
      <c r="C382" s="27" t="s">
        <v>535</v>
      </c>
      <c r="D382" s="27" t="s">
        <v>535</v>
      </c>
      <c r="E382" s="27" t="s">
        <v>532</v>
      </c>
      <c r="F382" s="27" t="s">
        <v>18</v>
      </c>
      <c r="G382" s="39">
        <v>44.045066666666663</v>
      </c>
      <c r="H382" s="30">
        <v>22.998000000000001</v>
      </c>
      <c r="I382" s="30">
        <v>6</v>
      </c>
      <c r="J382" s="6" t="s">
        <v>25</v>
      </c>
      <c r="K382" s="29">
        <v>7601119</v>
      </c>
      <c r="L382" s="30" t="s">
        <v>33</v>
      </c>
      <c r="M382" s="30"/>
      <c r="N382" s="30"/>
    </row>
    <row r="383" spans="1:14" s="42" customFormat="1" ht="30" customHeight="1" x14ac:dyDescent="0.25">
      <c r="A383" s="29">
        <v>2016</v>
      </c>
      <c r="B383" s="29" t="s">
        <v>536</v>
      </c>
      <c r="C383" s="27" t="s">
        <v>535</v>
      </c>
      <c r="D383" s="27" t="s">
        <v>535</v>
      </c>
      <c r="E383" s="27" t="s">
        <v>532</v>
      </c>
      <c r="F383" s="27" t="s">
        <v>18</v>
      </c>
      <c r="G383" s="39">
        <v>39.17</v>
      </c>
      <c r="H383" s="30">
        <v>3</v>
      </c>
      <c r="I383" s="30">
        <v>6</v>
      </c>
      <c r="J383" s="6" t="s">
        <v>25</v>
      </c>
      <c r="K383" s="29">
        <v>7532816</v>
      </c>
      <c r="L383" s="30" t="s">
        <v>33</v>
      </c>
      <c r="M383" s="30"/>
      <c r="N383" s="30"/>
    </row>
    <row r="384" spans="1:14" s="42" customFormat="1" ht="30" customHeight="1" x14ac:dyDescent="0.25">
      <c r="A384" s="29">
        <v>2019</v>
      </c>
      <c r="B384" s="29" t="s">
        <v>537</v>
      </c>
      <c r="C384" s="27" t="s">
        <v>535</v>
      </c>
      <c r="D384" s="27" t="s">
        <v>535</v>
      </c>
      <c r="E384" s="27" t="s">
        <v>532</v>
      </c>
      <c r="F384" s="27" t="s">
        <v>18</v>
      </c>
      <c r="G384" s="39">
        <v>44.05</v>
      </c>
      <c r="H384" s="30">
        <v>30</v>
      </c>
      <c r="I384" s="30">
        <v>6</v>
      </c>
      <c r="J384" s="6" t="s">
        <v>25</v>
      </c>
      <c r="K384" s="29">
        <v>7532819</v>
      </c>
      <c r="L384" s="30" t="s">
        <v>33</v>
      </c>
      <c r="M384" s="30"/>
      <c r="N384" s="30"/>
    </row>
    <row r="385" spans="1:14" s="42" customFormat="1" ht="30" customHeight="1" x14ac:dyDescent="0.25">
      <c r="A385" s="29">
        <v>2019</v>
      </c>
      <c r="B385" s="29" t="s">
        <v>538</v>
      </c>
      <c r="C385" s="27" t="s">
        <v>539</v>
      </c>
      <c r="D385" s="27" t="s">
        <v>539</v>
      </c>
      <c r="E385" s="27" t="s">
        <v>532</v>
      </c>
      <c r="F385" s="27" t="s">
        <v>29</v>
      </c>
      <c r="G385" s="39">
        <v>40.799199999999999</v>
      </c>
      <c r="H385" s="30">
        <v>21</v>
      </c>
      <c r="I385" s="30">
        <v>6</v>
      </c>
      <c r="J385" s="6" t="s">
        <v>25</v>
      </c>
      <c r="K385" s="29">
        <v>74395</v>
      </c>
      <c r="L385" s="30" t="s">
        <v>33</v>
      </c>
      <c r="M385" s="30"/>
      <c r="N385" s="30"/>
    </row>
    <row r="386" spans="1:14" s="42" customFormat="1" ht="30" customHeight="1" x14ac:dyDescent="0.25">
      <c r="A386" s="52">
        <v>2021</v>
      </c>
      <c r="B386" s="29" t="s">
        <v>540</v>
      </c>
      <c r="C386" s="27" t="s">
        <v>539</v>
      </c>
      <c r="D386" s="27" t="s">
        <v>539</v>
      </c>
      <c r="E386" s="27" t="s">
        <v>532</v>
      </c>
      <c r="F386" s="27" t="s">
        <v>29</v>
      </c>
      <c r="G386" s="39">
        <v>39.930533333333337</v>
      </c>
      <c r="H386" s="30">
        <v>43.998000000000005</v>
      </c>
      <c r="I386" s="30">
        <v>6</v>
      </c>
      <c r="J386" s="6" t="s">
        <v>25</v>
      </c>
      <c r="K386" s="29">
        <v>45074</v>
      </c>
      <c r="L386" s="30" t="s">
        <v>33</v>
      </c>
      <c r="M386" s="30"/>
      <c r="N386" s="30"/>
    </row>
    <row r="387" spans="1:14" s="42" customFormat="1" ht="30" customHeight="1" x14ac:dyDescent="0.25">
      <c r="A387" s="29">
        <v>2020</v>
      </c>
      <c r="B387" s="29" t="s">
        <v>541</v>
      </c>
      <c r="C387" s="27" t="s">
        <v>539</v>
      </c>
      <c r="D387" s="27" t="s">
        <v>539</v>
      </c>
      <c r="E387" s="27" t="s">
        <v>532</v>
      </c>
      <c r="F387" s="27" t="s">
        <v>18</v>
      </c>
      <c r="G387" s="39">
        <v>25.11</v>
      </c>
      <c r="H387" s="30">
        <v>18</v>
      </c>
      <c r="I387" s="30">
        <v>6</v>
      </c>
      <c r="J387" s="6" t="s">
        <v>25</v>
      </c>
      <c r="K387" s="29">
        <v>42221</v>
      </c>
      <c r="L387" s="30" t="s">
        <v>33</v>
      </c>
      <c r="M387" s="30"/>
      <c r="N387" s="30"/>
    </row>
    <row r="388" spans="1:14" s="42" customFormat="1" ht="30" customHeight="1" x14ac:dyDescent="0.25">
      <c r="A388" s="52">
        <v>2019</v>
      </c>
      <c r="B388" s="29" t="s">
        <v>542</v>
      </c>
      <c r="C388" s="27" t="s">
        <v>539</v>
      </c>
      <c r="D388" s="27" t="s">
        <v>539</v>
      </c>
      <c r="E388" s="27" t="s">
        <v>532</v>
      </c>
      <c r="F388" s="27" t="s">
        <v>18</v>
      </c>
      <c r="G388" s="39">
        <v>24.820533333333334</v>
      </c>
      <c r="H388" s="30">
        <v>22.998000000000001</v>
      </c>
      <c r="I388" s="30">
        <v>6</v>
      </c>
      <c r="J388" s="6" t="s">
        <v>25</v>
      </c>
      <c r="K388" s="29">
        <v>75267</v>
      </c>
      <c r="L388" s="30" t="s">
        <v>33</v>
      </c>
      <c r="M388" s="30"/>
      <c r="N388" s="30"/>
    </row>
    <row r="389" spans="1:14" s="42" customFormat="1" ht="30" customHeight="1" x14ac:dyDescent="0.25">
      <c r="A389" s="29" t="s">
        <v>373</v>
      </c>
      <c r="B389" s="29" t="s">
        <v>543</v>
      </c>
      <c r="C389" s="27" t="s">
        <v>544</v>
      </c>
      <c r="D389" s="27" t="s">
        <v>544</v>
      </c>
      <c r="E389" s="27" t="s">
        <v>545</v>
      </c>
      <c r="F389" s="27" t="s">
        <v>246</v>
      </c>
      <c r="G389" s="39">
        <v>98.336000000000013</v>
      </c>
      <c r="H389" s="30">
        <v>13.001999999999999</v>
      </c>
      <c r="I389" s="30">
        <v>6</v>
      </c>
      <c r="J389" s="6" t="s">
        <v>138</v>
      </c>
      <c r="K389" s="29">
        <v>43403</v>
      </c>
      <c r="L389" s="30" t="s">
        <v>33</v>
      </c>
      <c r="M389" s="30"/>
      <c r="N389" s="30"/>
    </row>
    <row r="390" spans="1:14" s="42" customFormat="1" ht="30" customHeight="1" x14ac:dyDescent="0.25">
      <c r="A390" s="29" t="s">
        <v>373</v>
      </c>
      <c r="B390" s="29" t="s">
        <v>546</v>
      </c>
      <c r="C390" s="27" t="s">
        <v>544</v>
      </c>
      <c r="D390" s="27" t="s">
        <v>544</v>
      </c>
      <c r="E390" s="27" t="s">
        <v>545</v>
      </c>
      <c r="F390" s="27" t="s">
        <v>246</v>
      </c>
      <c r="G390" s="39">
        <v>1759.596125</v>
      </c>
      <c r="H390" s="30">
        <v>1</v>
      </c>
      <c r="I390" s="30">
        <v>1</v>
      </c>
      <c r="J390" s="6" t="s">
        <v>376</v>
      </c>
      <c r="K390" s="29">
        <v>42937</v>
      </c>
      <c r="L390" s="30" t="s">
        <v>33</v>
      </c>
      <c r="M390" s="30"/>
      <c r="N390" s="30"/>
    </row>
    <row r="391" spans="1:14" s="42" customFormat="1" ht="30" customHeight="1" x14ac:dyDescent="0.25">
      <c r="A391" s="29">
        <v>2019</v>
      </c>
      <c r="B391" s="29" t="s">
        <v>547</v>
      </c>
      <c r="C391" s="27" t="s">
        <v>548</v>
      </c>
      <c r="D391" s="27" t="s">
        <v>548</v>
      </c>
      <c r="E391" s="27" t="s">
        <v>549</v>
      </c>
      <c r="F391" s="27" t="s">
        <v>18</v>
      </c>
      <c r="G391" s="39">
        <v>51.156666666666666</v>
      </c>
      <c r="H391" s="30">
        <v>15.999000000000001</v>
      </c>
      <c r="I391" s="30">
        <v>3</v>
      </c>
      <c r="J391" s="6" t="s">
        <v>35</v>
      </c>
      <c r="K391" s="29">
        <v>44884</v>
      </c>
      <c r="L391" s="30" t="s">
        <v>33</v>
      </c>
      <c r="M391" s="30"/>
      <c r="N391" s="30"/>
    </row>
    <row r="392" spans="1:14" s="42" customFormat="1" ht="30" customHeight="1" x14ac:dyDescent="0.25">
      <c r="A392" s="29">
        <v>2020</v>
      </c>
      <c r="B392" s="29" t="s">
        <v>550</v>
      </c>
      <c r="C392" s="27" t="s">
        <v>548</v>
      </c>
      <c r="D392" s="27" t="s">
        <v>548</v>
      </c>
      <c r="E392" s="27" t="s">
        <v>549</v>
      </c>
      <c r="F392" s="27" t="s">
        <v>18</v>
      </c>
      <c r="G392" s="39">
        <v>24.296533333333333</v>
      </c>
      <c r="H392" s="30">
        <v>36</v>
      </c>
      <c r="I392" s="30">
        <v>6</v>
      </c>
      <c r="J392" s="6" t="s">
        <v>25</v>
      </c>
      <c r="K392" s="29">
        <v>44881</v>
      </c>
      <c r="L392" s="30" t="s">
        <v>33</v>
      </c>
      <c r="M392" s="30"/>
      <c r="N392" s="30"/>
    </row>
    <row r="393" spans="1:14" s="42" customFormat="1" ht="30" customHeight="1" x14ac:dyDescent="0.25">
      <c r="A393" s="29">
        <v>2016</v>
      </c>
      <c r="B393" s="29" t="s">
        <v>551</v>
      </c>
      <c r="C393" s="27" t="s">
        <v>552</v>
      </c>
      <c r="D393" s="27" t="s">
        <v>552</v>
      </c>
      <c r="E393" s="27" t="s">
        <v>553</v>
      </c>
      <c r="F393" s="27" t="s">
        <v>18</v>
      </c>
      <c r="G393" s="39">
        <v>23.110533333333333</v>
      </c>
      <c r="H393" s="30">
        <v>28.001999999999999</v>
      </c>
      <c r="I393" s="30">
        <v>6</v>
      </c>
      <c r="J393" s="6" t="s">
        <v>25</v>
      </c>
      <c r="K393" s="29">
        <v>4345916</v>
      </c>
      <c r="L393" s="30" t="s">
        <v>33</v>
      </c>
      <c r="M393" s="30"/>
      <c r="N393" s="30"/>
    </row>
    <row r="394" spans="1:14" s="42" customFormat="1" ht="30" customHeight="1" x14ac:dyDescent="0.25">
      <c r="A394" s="29">
        <v>2014</v>
      </c>
      <c r="B394" s="29" t="s">
        <v>554</v>
      </c>
      <c r="C394" s="27" t="s">
        <v>552</v>
      </c>
      <c r="D394" s="27" t="s">
        <v>552</v>
      </c>
      <c r="E394" s="27" t="s">
        <v>553</v>
      </c>
      <c r="F394" s="27" t="s">
        <v>29</v>
      </c>
      <c r="G394" s="39">
        <v>51.048400000000008</v>
      </c>
      <c r="H394" s="30">
        <v>17.000999999999998</v>
      </c>
      <c r="I394" s="30">
        <v>3</v>
      </c>
      <c r="J394" s="6" t="s">
        <v>35</v>
      </c>
      <c r="K394" s="29">
        <v>4332014</v>
      </c>
      <c r="L394" s="30" t="s">
        <v>33</v>
      </c>
      <c r="M394" s="30"/>
      <c r="N394" s="30"/>
    </row>
    <row r="395" spans="1:14" s="42" customFormat="1" ht="30" customHeight="1" x14ac:dyDescent="0.25">
      <c r="A395" s="29">
        <v>2020</v>
      </c>
      <c r="B395" s="29" t="s">
        <v>555</v>
      </c>
      <c r="C395" s="27" t="s">
        <v>552</v>
      </c>
      <c r="D395" s="27" t="s">
        <v>552</v>
      </c>
      <c r="E395" s="27" t="s">
        <v>553</v>
      </c>
      <c r="F395" s="27" t="s">
        <v>29</v>
      </c>
      <c r="G395" s="39">
        <v>20.91333333333333</v>
      </c>
      <c r="H395" s="30">
        <v>4.0020000000000007</v>
      </c>
      <c r="I395" s="30">
        <v>6</v>
      </c>
      <c r="J395" s="6" t="s">
        <v>25</v>
      </c>
      <c r="K395" s="29">
        <v>4336720</v>
      </c>
      <c r="L395" s="30" t="s">
        <v>33</v>
      </c>
      <c r="M395" s="30"/>
      <c r="N395" s="30"/>
    </row>
    <row r="396" spans="1:14" s="42" customFormat="1" ht="30" customHeight="1" x14ac:dyDescent="0.25">
      <c r="A396" s="29">
        <v>2012</v>
      </c>
      <c r="B396" s="29" t="s">
        <v>556</v>
      </c>
      <c r="C396" s="27" t="s">
        <v>552</v>
      </c>
      <c r="D396" s="27" t="s">
        <v>552</v>
      </c>
      <c r="E396" s="27" t="s">
        <v>553</v>
      </c>
      <c r="F396" s="27" t="s">
        <v>18</v>
      </c>
      <c r="G396" s="39">
        <v>65.316933333333338</v>
      </c>
      <c r="H396" s="30">
        <v>15</v>
      </c>
      <c r="I396" s="30">
        <v>3</v>
      </c>
      <c r="J396" s="6" t="s">
        <v>35</v>
      </c>
      <c r="K396" s="29">
        <v>4334112</v>
      </c>
      <c r="L396" s="30" t="s">
        <v>33</v>
      </c>
      <c r="M396" s="30"/>
      <c r="N396" s="30"/>
    </row>
    <row r="397" spans="1:14" s="42" customFormat="1" ht="30" customHeight="1" x14ac:dyDescent="0.25">
      <c r="A397" s="29">
        <v>2014</v>
      </c>
      <c r="B397" s="29" t="s">
        <v>557</v>
      </c>
      <c r="C397" s="27" t="s">
        <v>552</v>
      </c>
      <c r="D397" s="27" t="s">
        <v>552</v>
      </c>
      <c r="E397" s="27" t="s">
        <v>553</v>
      </c>
      <c r="F397" s="27" t="s">
        <v>18</v>
      </c>
      <c r="G397" s="39">
        <v>41.274799999999999</v>
      </c>
      <c r="H397" s="30">
        <v>51</v>
      </c>
      <c r="I397" s="30">
        <v>6</v>
      </c>
      <c r="J397" s="6" t="s">
        <v>25</v>
      </c>
      <c r="K397" s="29">
        <v>4331914</v>
      </c>
      <c r="L397" s="30" t="s">
        <v>33</v>
      </c>
      <c r="M397" s="30"/>
      <c r="N397" s="30"/>
    </row>
    <row r="398" spans="1:14" s="42" customFormat="1" ht="30" customHeight="1" x14ac:dyDescent="0.25">
      <c r="A398" s="29">
        <v>2019</v>
      </c>
      <c r="B398" s="29" t="s">
        <v>616</v>
      </c>
      <c r="C398" s="27" t="s">
        <v>612</v>
      </c>
      <c r="D398" s="27" t="s">
        <v>611</v>
      </c>
      <c r="E398" s="27" t="s">
        <v>614</v>
      </c>
      <c r="F398" s="27" t="s">
        <v>18</v>
      </c>
      <c r="G398" s="39">
        <v>167.48124999999996</v>
      </c>
      <c r="H398" s="30">
        <v>16.001999999999999</v>
      </c>
      <c r="I398" s="30">
        <v>6</v>
      </c>
      <c r="J398" s="6" t="s">
        <v>25</v>
      </c>
      <c r="K398" s="29">
        <v>38522</v>
      </c>
      <c r="L398" s="30" t="s">
        <v>33</v>
      </c>
      <c r="M398" s="30"/>
      <c r="N398" s="30"/>
    </row>
    <row r="399" spans="1:14" s="42" customFormat="1" ht="30" customHeight="1" x14ac:dyDescent="0.25">
      <c r="A399" s="29">
        <v>2014</v>
      </c>
      <c r="B399" s="29" t="s">
        <v>558</v>
      </c>
      <c r="C399" s="27" t="s">
        <v>559</v>
      </c>
      <c r="D399" s="27" t="s">
        <v>560</v>
      </c>
      <c r="E399" s="27" t="s">
        <v>561</v>
      </c>
      <c r="F399" s="27" t="s">
        <v>18</v>
      </c>
      <c r="G399" s="39">
        <v>36.262933333333336</v>
      </c>
      <c r="H399" s="30">
        <v>46.998000000000005</v>
      </c>
      <c r="I399" s="30">
        <v>6</v>
      </c>
      <c r="J399" s="6" t="s">
        <v>25</v>
      </c>
      <c r="K399" s="29">
        <v>74178</v>
      </c>
      <c r="L399" s="30" t="s">
        <v>33</v>
      </c>
      <c r="M399" s="30"/>
      <c r="N399" s="30"/>
    </row>
    <row r="400" spans="1:14" s="42" customFormat="1" ht="30" customHeight="1" x14ac:dyDescent="0.25">
      <c r="A400" s="29">
        <v>2014</v>
      </c>
      <c r="B400" s="29" t="s">
        <v>562</v>
      </c>
      <c r="C400" s="27" t="s">
        <v>563</v>
      </c>
      <c r="D400" s="27" t="s">
        <v>560</v>
      </c>
      <c r="E400" s="27" t="s">
        <v>561</v>
      </c>
      <c r="F400" s="27" t="s">
        <v>18</v>
      </c>
      <c r="G400" s="39">
        <v>90.54</v>
      </c>
      <c r="H400" s="30">
        <v>1.002</v>
      </c>
      <c r="I400" s="30">
        <v>6</v>
      </c>
      <c r="J400" s="6" t="s">
        <v>25</v>
      </c>
      <c r="K400" s="29">
        <v>73029</v>
      </c>
      <c r="L400" s="30" t="s">
        <v>33</v>
      </c>
      <c r="M400" s="30"/>
      <c r="N400" s="30"/>
    </row>
    <row r="401" spans="1:14" s="42" customFormat="1" ht="30" customHeight="1" x14ac:dyDescent="0.25">
      <c r="A401" s="29">
        <v>2009</v>
      </c>
      <c r="B401" s="29" t="s">
        <v>564</v>
      </c>
      <c r="C401" s="27" t="s">
        <v>563</v>
      </c>
      <c r="D401" s="27" t="s">
        <v>560</v>
      </c>
      <c r="E401" s="27" t="s">
        <v>561</v>
      </c>
      <c r="F401" s="27" t="s">
        <v>18</v>
      </c>
      <c r="G401" s="39">
        <v>120</v>
      </c>
      <c r="H401" s="30">
        <v>0.996</v>
      </c>
      <c r="I401" s="30">
        <v>12</v>
      </c>
      <c r="J401" s="6" t="s">
        <v>152</v>
      </c>
      <c r="K401" s="29">
        <v>41810</v>
      </c>
      <c r="L401" s="30" t="s">
        <v>33</v>
      </c>
      <c r="M401" s="30"/>
      <c r="N401" s="30"/>
    </row>
    <row r="402" spans="1:14" s="42" customFormat="1" ht="30" customHeight="1" x14ac:dyDescent="0.25">
      <c r="A402" s="29">
        <v>2013</v>
      </c>
      <c r="B402" s="29" t="s">
        <v>565</v>
      </c>
      <c r="C402" s="27" t="s">
        <v>563</v>
      </c>
      <c r="D402" s="27" t="s">
        <v>560</v>
      </c>
      <c r="E402" s="27" t="s">
        <v>561</v>
      </c>
      <c r="F402" s="27" t="s">
        <v>18</v>
      </c>
      <c r="G402" s="39">
        <v>121.49</v>
      </c>
      <c r="H402" s="30">
        <v>27</v>
      </c>
      <c r="I402" s="30">
        <v>6</v>
      </c>
      <c r="J402" s="6" t="s">
        <v>25</v>
      </c>
      <c r="K402" s="29">
        <v>76471</v>
      </c>
      <c r="L402" s="30" t="s">
        <v>33</v>
      </c>
      <c r="M402" s="30"/>
      <c r="N402" s="30"/>
    </row>
    <row r="403" spans="1:14" s="42" customFormat="1" ht="30" customHeight="1" x14ac:dyDescent="0.25">
      <c r="A403" s="52">
        <v>2010</v>
      </c>
      <c r="B403" s="29" t="s">
        <v>566</v>
      </c>
      <c r="C403" s="27" t="s">
        <v>563</v>
      </c>
      <c r="D403" s="27" t="s">
        <v>560</v>
      </c>
      <c r="E403" s="27" t="s">
        <v>561</v>
      </c>
      <c r="F403" s="27" t="s">
        <v>18</v>
      </c>
      <c r="G403" s="39">
        <v>370</v>
      </c>
      <c r="H403" s="30">
        <v>15</v>
      </c>
      <c r="I403" s="30">
        <v>6</v>
      </c>
      <c r="J403" s="6" t="s">
        <v>25</v>
      </c>
      <c r="K403" s="29">
        <v>44908</v>
      </c>
      <c r="L403" s="30" t="s">
        <v>33</v>
      </c>
      <c r="M403" s="30"/>
      <c r="N403" s="30"/>
    </row>
    <row r="404" spans="1:14" s="42" customFormat="1" ht="30" customHeight="1" x14ac:dyDescent="0.25">
      <c r="A404" s="29">
        <v>2016</v>
      </c>
      <c r="B404" s="29" t="s">
        <v>567</v>
      </c>
      <c r="C404" s="27" t="s">
        <v>563</v>
      </c>
      <c r="D404" s="27" t="s">
        <v>560</v>
      </c>
      <c r="E404" s="27" t="s">
        <v>561</v>
      </c>
      <c r="F404" s="27" t="s">
        <v>18</v>
      </c>
      <c r="G404" s="39">
        <v>586.09</v>
      </c>
      <c r="H404" s="30">
        <v>6</v>
      </c>
      <c r="I404" s="30">
        <v>3</v>
      </c>
      <c r="J404" s="6" t="s">
        <v>174</v>
      </c>
      <c r="K404" s="29">
        <v>44175</v>
      </c>
      <c r="L404" s="30" t="s">
        <v>33</v>
      </c>
      <c r="M404" s="30"/>
      <c r="N404" s="30"/>
    </row>
    <row r="405" spans="1:14" s="42" customFormat="1" ht="30" customHeight="1" x14ac:dyDescent="0.25">
      <c r="A405" s="29">
        <v>2018</v>
      </c>
      <c r="B405" s="29" t="s">
        <v>568</v>
      </c>
      <c r="C405" s="27" t="s">
        <v>563</v>
      </c>
      <c r="D405" s="27" t="s">
        <v>560</v>
      </c>
      <c r="E405" s="27" t="s">
        <v>561</v>
      </c>
      <c r="F405" s="27" t="s">
        <v>18</v>
      </c>
      <c r="G405" s="39">
        <v>127.27</v>
      </c>
      <c r="H405" s="30">
        <v>36</v>
      </c>
      <c r="I405" s="30">
        <v>12</v>
      </c>
      <c r="J405" s="6" t="s">
        <v>249</v>
      </c>
      <c r="K405" s="29">
        <v>41423</v>
      </c>
      <c r="L405" s="30" t="s">
        <v>33</v>
      </c>
      <c r="M405" s="30"/>
      <c r="N405" s="30"/>
    </row>
    <row r="406" spans="1:14" s="42" customFormat="1" ht="30" customHeight="1" x14ac:dyDescent="0.25">
      <c r="A406" s="29">
        <v>2019</v>
      </c>
      <c r="B406" s="29" t="s">
        <v>569</v>
      </c>
      <c r="C406" s="27" t="s">
        <v>563</v>
      </c>
      <c r="D406" s="27" t="s">
        <v>560</v>
      </c>
      <c r="E406" s="27" t="s">
        <v>561</v>
      </c>
      <c r="F406" s="27" t="s">
        <v>18</v>
      </c>
      <c r="G406" s="39">
        <v>265.55</v>
      </c>
      <c r="H406" s="30">
        <v>21</v>
      </c>
      <c r="I406" s="30">
        <v>6</v>
      </c>
      <c r="J406" s="6" t="s">
        <v>25</v>
      </c>
      <c r="K406" s="29">
        <v>44909</v>
      </c>
      <c r="L406" s="30" t="s">
        <v>33</v>
      </c>
      <c r="M406" s="30"/>
      <c r="N406" s="30"/>
    </row>
    <row r="407" spans="1:14" s="42" customFormat="1" ht="30" customHeight="1" x14ac:dyDescent="0.25">
      <c r="A407" s="29" t="s">
        <v>373</v>
      </c>
      <c r="B407" s="29" t="s">
        <v>570</v>
      </c>
      <c r="C407" s="27" t="s">
        <v>563</v>
      </c>
      <c r="D407" s="27" t="s">
        <v>560</v>
      </c>
      <c r="E407" s="27" t="s">
        <v>561</v>
      </c>
      <c r="F407" s="27" t="s">
        <v>18</v>
      </c>
      <c r="G407" s="39">
        <v>125</v>
      </c>
      <c r="H407" s="30">
        <v>24</v>
      </c>
      <c r="I407" s="30">
        <v>6</v>
      </c>
      <c r="J407" s="6" t="s">
        <v>25</v>
      </c>
      <c r="K407" s="29">
        <v>44912</v>
      </c>
      <c r="L407" s="30" t="s">
        <v>33</v>
      </c>
      <c r="M407" s="30"/>
      <c r="N407" s="30"/>
    </row>
    <row r="408" spans="1:14" s="42" customFormat="1" ht="30" customHeight="1" x14ac:dyDescent="0.25">
      <c r="A408" s="29" t="s">
        <v>373</v>
      </c>
      <c r="B408" s="29" t="s">
        <v>571</v>
      </c>
      <c r="C408" s="27" t="s">
        <v>563</v>
      </c>
      <c r="D408" s="27" t="s">
        <v>560</v>
      </c>
      <c r="E408" s="27" t="s">
        <v>561</v>
      </c>
      <c r="F408" s="27" t="s">
        <v>18</v>
      </c>
      <c r="G408" s="39">
        <v>119</v>
      </c>
      <c r="H408" s="30">
        <v>12</v>
      </c>
      <c r="I408" s="30">
        <v>6</v>
      </c>
      <c r="J408" s="6" t="s">
        <v>25</v>
      </c>
      <c r="K408" s="29">
        <v>45358</v>
      </c>
      <c r="L408" s="30" t="s">
        <v>33</v>
      </c>
      <c r="M408" s="30"/>
      <c r="N408" s="30"/>
    </row>
    <row r="409" spans="1:14" s="42" customFormat="1" ht="30" customHeight="1" x14ac:dyDescent="0.25">
      <c r="A409" s="29" t="s">
        <v>373</v>
      </c>
      <c r="B409" s="29" t="s">
        <v>624</v>
      </c>
      <c r="C409" s="27" t="s">
        <v>563</v>
      </c>
      <c r="D409" s="27" t="s">
        <v>560</v>
      </c>
      <c r="E409" s="27" t="s">
        <v>561</v>
      </c>
      <c r="F409" s="27" t="s">
        <v>18</v>
      </c>
      <c r="G409" s="39">
        <v>110.56</v>
      </c>
      <c r="H409" s="30">
        <v>1.002</v>
      </c>
      <c r="I409" s="30">
        <v>6</v>
      </c>
      <c r="J409" s="6" t="s">
        <v>25</v>
      </c>
      <c r="K409" s="29">
        <v>41352</v>
      </c>
      <c r="L409" s="30" t="s">
        <v>33</v>
      </c>
      <c r="M409" s="30"/>
      <c r="N409" s="30"/>
    </row>
    <row r="410" spans="1:14" s="42" customFormat="1" ht="30" customHeight="1" x14ac:dyDescent="0.25">
      <c r="A410" s="29" t="s">
        <v>373</v>
      </c>
      <c r="B410" s="29" t="s">
        <v>625</v>
      </c>
      <c r="C410" s="27" t="s">
        <v>563</v>
      </c>
      <c r="D410" s="27" t="s">
        <v>560</v>
      </c>
      <c r="E410" s="27" t="s">
        <v>561</v>
      </c>
      <c r="F410" s="27" t="s">
        <v>18</v>
      </c>
      <c r="G410" s="39">
        <v>115.57</v>
      </c>
      <c r="H410" s="30">
        <v>42</v>
      </c>
      <c r="I410" s="30">
        <v>6</v>
      </c>
      <c r="J410" s="6" t="s">
        <v>25</v>
      </c>
      <c r="K410" s="29">
        <v>43769</v>
      </c>
      <c r="L410" s="30" t="s">
        <v>33</v>
      </c>
      <c r="M410" s="30"/>
      <c r="N410" s="30"/>
    </row>
    <row r="411" spans="1:14" s="42" customFormat="1" ht="30" customHeight="1" x14ac:dyDescent="0.25">
      <c r="A411" s="29">
        <v>2018</v>
      </c>
      <c r="B411" s="29" t="s">
        <v>574</v>
      </c>
      <c r="C411" s="27" t="s">
        <v>563</v>
      </c>
      <c r="D411" s="27" t="s">
        <v>560</v>
      </c>
      <c r="E411" s="27" t="s">
        <v>561</v>
      </c>
      <c r="F411" s="27" t="s">
        <v>18</v>
      </c>
      <c r="G411" s="39">
        <v>44.27</v>
      </c>
      <c r="H411" s="30">
        <v>24.996000000000002</v>
      </c>
      <c r="I411" s="30">
        <v>6</v>
      </c>
      <c r="J411" s="6" t="s">
        <v>25</v>
      </c>
      <c r="K411" s="29">
        <v>4137418</v>
      </c>
      <c r="L411" s="30" t="s">
        <v>33</v>
      </c>
      <c r="M411" s="30"/>
      <c r="N411" s="30"/>
    </row>
    <row r="412" spans="1:14" s="42" customFormat="1" ht="30" customHeight="1" x14ac:dyDescent="0.25">
      <c r="A412" s="29">
        <v>2020</v>
      </c>
      <c r="B412" s="29" t="s">
        <v>575</v>
      </c>
      <c r="C412" s="27" t="s">
        <v>563</v>
      </c>
      <c r="D412" s="27" t="s">
        <v>560</v>
      </c>
      <c r="E412" s="27" t="s">
        <v>561</v>
      </c>
      <c r="F412" s="27" t="s">
        <v>18</v>
      </c>
      <c r="G412" s="39">
        <v>48.204799999999999</v>
      </c>
      <c r="H412" s="30">
        <v>34.998000000000005</v>
      </c>
      <c r="I412" s="30">
        <v>6</v>
      </c>
      <c r="J412" s="6" t="s">
        <v>25</v>
      </c>
      <c r="K412" s="29">
        <v>4137420</v>
      </c>
      <c r="L412" s="30" t="s">
        <v>33</v>
      </c>
      <c r="M412" s="30"/>
      <c r="N412" s="30"/>
    </row>
    <row r="413" spans="1:14" s="42" customFormat="1" ht="30" customHeight="1" x14ac:dyDescent="0.25">
      <c r="A413" s="29">
        <v>2019</v>
      </c>
      <c r="B413" s="29" t="s">
        <v>576</v>
      </c>
      <c r="C413" s="27" t="s">
        <v>563</v>
      </c>
      <c r="D413" s="27" t="s">
        <v>560</v>
      </c>
      <c r="E413" s="27" t="s">
        <v>561</v>
      </c>
      <c r="F413" s="27" t="s">
        <v>18</v>
      </c>
      <c r="G413" s="39">
        <v>48.204799999999999</v>
      </c>
      <c r="H413" s="30">
        <v>28.001999999999999</v>
      </c>
      <c r="I413" s="30">
        <v>6</v>
      </c>
      <c r="J413" s="6" t="s">
        <v>25</v>
      </c>
      <c r="K413" s="29">
        <v>4137419</v>
      </c>
      <c r="L413" s="30" t="s">
        <v>33</v>
      </c>
      <c r="M413" s="30"/>
      <c r="N413" s="30"/>
    </row>
    <row r="414" spans="1:14" s="42" customFormat="1" ht="30" customHeight="1" x14ac:dyDescent="0.25">
      <c r="A414" s="29">
        <v>2017</v>
      </c>
      <c r="B414" s="29" t="s">
        <v>577</v>
      </c>
      <c r="C414" s="27" t="s">
        <v>563</v>
      </c>
      <c r="D414" s="27" t="s">
        <v>560</v>
      </c>
      <c r="E414" s="27" t="s">
        <v>561</v>
      </c>
      <c r="F414" s="27" t="s">
        <v>18</v>
      </c>
      <c r="G414" s="39">
        <v>102.8496</v>
      </c>
      <c r="H414" s="30">
        <v>22.001999999999999</v>
      </c>
      <c r="I414" s="30">
        <v>6</v>
      </c>
      <c r="J414" s="6" t="s">
        <v>25</v>
      </c>
      <c r="K414" s="29">
        <v>7616717</v>
      </c>
      <c r="L414" s="30" t="s">
        <v>33</v>
      </c>
      <c r="M414" s="30"/>
      <c r="N414" s="30"/>
    </row>
    <row r="415" spans="1:14" s="42" customFormat="1" ht="30" customHeight="1" x14ac:dyDescent="0.25">
      <c r="A415" s="29">
        <v>2022</v>
      </c>
      <c r="B415" s="29" t="s">
        <v>578</v>
      </c>
      <c r="C415" s="27" t="s">
        <v>563</v>
      </c>
      <c r="D415" s="27" t="s">
        <v>560</v>
      </c>
      <c r="E415" s="27" t="s">
        <v>561</v>
      </c>
      <c r="F415" s="27" t="s">
        <v>18</v>
      </c>
      <c r="G415" s="39">
        <v>102.8496</v>
      </c>
      <c r="H415" s="30">
        <v>6</v>
      </c>
      <c r="I415" s="30">
        <v>6</v>
      </c>
      <c r="J415" s="6" t="s">
        <v>25</v>
      </c>
      <c r="K415" s="29">
        <v>7616719</v>
      </c>
      <c r="L415" s="30" t="s">
        <v>33</v>
      </c>
      <c r="M415" s="30"/>
      <c r="N415" s="30"/>
    </row>
    <row r="416" spans="1:14" s="42" customFormat="1" ht="30" customHeight="1" x14ac:dyDescent="0.25">
      <c r="A416" s="29">
        <v>2019</v>
      </c>
      <c r="B416" s="29" t="s">
        <v>579</v>
      </c>
      <c r="C416" s="27" t="s">
        <v>563</v>
      </c>
      <c r="D416" s="27" t="s">
        <v>560</v>
      </c>
      <c r="E416" s="27" t="s">
        <v>561</v>
      </c>
      <c r="F416" s="27" t="s">
        <v>29</v>
      </c>
      <c r="G416" s="39">
        <v>48.2</v>
      </c>
      <c r="H416" s="30">
        <v>99</v>
      </c>
      <c r="I416" s="30">
        <v>6</v>
      </c>
      <c r="J416" s="6" t="s">
        <v>25</v>
      </c>
      <c r="K416" s="29">
        <v>7527019</v>
      </c>
      <c r="L416" s="30" t="s">
        <v>33</v>
      </c>
      <c r="M416" s="30"/>
      <c r="N416" s="30"/>
    </row>
    <row r="417" spans="1:14" s="42" customFormat="1" ht="30" customHeight="1" x14ac:dyDescent="0.25">
      <c r="A417" s="29">
        <v>2020</v>
      </c>
      <c r="B417" s="29" t="s">
        <v>580</v>
      </c>
      <c r="C417" s="27" t="s">
        <v>563</v>
      </c>
      <c r="D417" s="27" t="s">
        <v>560</v>
      </c>
      <c r="E417" s="27" t="s">
        <v>561</v>
      </c>
      <c r="F417" s="27" t="s">
        <v>29</v>
      </c>
      <c r="G417" s="39">
        <v>35.131866666666667</v>
      </c>
      <c r="H417" s="30">
        <v>15</v>
      </c>
      <c r="I417" s="30">
        <v>6</v>
      </c>
      <c r="J417" s="6" t="s">
        <v>25</v>
      </c>
      <c r="K417" s="29">
        <v>43539</v>
      </c>
      <c r="L417" s="30" t="s">
        <v>33</v>
      </c>
      <c r="M417" s="30"/>
      <c r="N417" s="30"/>
    </row>
    <row r="418" spans="1:14" s="42" customFormat="1" ht="30" customHeight="1" x14ac:dyDescent="0.25">
      <c r="A418" s="29">
        <v>2020</v>
      </c>
      <c r="B418" s="29" t="s">
        <v>580</v>
      </c>
      <c r="C418" s="27" t="s">
        <v>563</v>
      </c>
      <c r="D418" s="27" t="s">
        <v>560</v>
      </c>
      <c r="E418" s="27" t="s">
        <v>561</v>
      </c>
      <c r="F418" s="27" t="s">
        <v>29</v>
      </c>
      <c r="G418" s="39">
        <v>47.28</v>
      </c>
      <c r="H418" s="30">
        <v>64.001999999999995</v>
      </c>
      <c r="I418" s="30">
        <v>6</v>
      </c>
      <c r="J418" s="6" t="s">
        <v>25</v>
      </c>
      <c r="K418" s="29">
        <v>7527020</v>
      </c>
      <c r="L418" s="30" t="s">
        <v>33</v>
      </c>
      <c r="M418" s="30"/>
      <c r="N418" s="30"/>
    </row>
    <row r="419" spans="1:14" s="42" customFormat="1" ht="30" customHeight="1" x14ac:dyDescent="0.25">
      <c r="A419" s="29">
        <v>2021</v>
      </c>
      <c r="B419" s="29" t="s">
        <v>581</v>
      </c>
      <c r="C419" s="27" t="s">
        <v>563</v>
      </c>
      <c r="D419" s="27" t="s">
        <v>560</v>
      </c>
      <c r="E419" s="27" t="s">
        <v>561</v>
      </c>
      <c r="F419" s="27" t="s">
        <v>29</v>
      </c>
      <c r="G419" s="39">
        <v>48.204799999999999</v>
      </c>
      <c r="H419" s="30">
        <v>51</v>
      </c>
      <c r="I419" s="30">
        <v>6</v>
      </c>
      <c r="J419" s="6" t="s">
        <v>25</v>
      </c>
      <c r="K419" s="29">
        <v>7527021</v>
      </c>
      <c r="L419" s="30" t="s">
        <v>33</v>
      </c>
      <c r="M419" s="30"/>
      <c r="N419" s="30"/>
    </row>
    <row r="420" spans="1:14" s="42" customFormat="1" ht="30" customHeight="1" x14ac:dyDescent="0.25">
      <c r="A420" s="29">
        <v>2012</v>
      </c>
      <c r="B420" s="29" t="s">
        <v>582</v>
      </c>
      <c r="C420" s="27" t="s">
        <v>563</v>
      </c>
      <c r="D420" s="27" t="s">
        <v>560</v>
      </c>
      <c r="E420" s="27" t="s">
        <v>561</v>
      </c>
      <c r="F420" s="27" t="s">
        <v>18</v>
      </c>
      <c r="G420" s="39">
        <v>160</v>
      </c>
      <c r="H420" s="30">
        <v>1.002</v>
      </c>
      <c r="I420" s="30">
        <v>6</v>
      </c>
      <c r="J420" s="6" t="s">
        <v>25</v>
      </c>
      <c r="K420" s="29">
        <v>42638</v>
      </c>
      <c r="L420" s="30" t="s">
        <v>33</v>
      </c>
      <c r="M420" s="30"/>
      <c r="N420" s="30"/>
    </row>
    <row r="421" spans="1:14" s="42" customFormat="1" ht="30" customHeight="1" x14ac:dyDescent="0.25">
      <c r="A421" s="29">
        <v>2018</v>
      </c>
      <c r="B421" s="29" t="s">
        <v>583</v>
      </c>
      <c r="C421" s="27" t="s">
        <v>584</v>
      </c>
      <c r="D421" s="27" t="s">
        <v>560</v>
      </c>
      <c r="E421" s="27" t="s">
        <v>561</v>
      </c>
      <c r="F421" s="27" t="s">
        <v>18</v>
      </c>
      <c r="G421" s="39">
        <v>37.891599999999997</v>
      </c>
      <c r="H421" s="30">
        <v>80.003999999999991</v>
      </c>
      <c r="I421" s="30">
        <v>12</v>
      </c>
      <c r="J421" s="6" t="s">
        <v>152</v>
      </c>
      <c r="K421" s="29">
        <v>7481418</v>
      </c>
      <c r="L421" s="30" t="s">
        <v>33</v>
      </c>
      <c r="M421" s="30"/>
      <c r="N421" s="30"/>
    </row>
    <row r="422" spans="1:14" s="42" customFormat="1" ht="30" customHeight="1" x14ac:dyDescent="0.25">
      <c r="A422" s="29">
        <v>2019</v>
      </c>
      <c r="B422" s="29" t="s">
        <v>585</v>
      </c>
      <c r="C422" s="27" t="s">
        <v>584</v>
      </c>
      <c r="D422" s="27" t="s">
        <v>560</v>
      </c>
      <c r="E422" s="27" t="s">
        <v>561</v>
      </c>
      <c r="F422" s="27" t="s">
        <v>18</v>
      </c>
      <c r="G422" s="39">
        <v>37.891599999999997</v>
      </c>
      <c r="H422" s="30">
        <v>242.00400000000002</v>
      </c>
      <c r="I422" s="30">
        <v>12</v>
      </c>
      <c r="J422" s="6" t="s">
        <v>152</v>
      </c>
      <c r="K422" s="29">
        <v>7481419</v>
      </c>
      <c r="L422" s="30" t="s">
        <v>33</v>
      </c>
      <c r="M422" s="30"/>
      <c r="N422" s="30"/>
    </row>
    <row r="423" spans="1:14" s="42" customFormat="1" ht="30" customHeight="1" x14ac:dyDescent="0.25">
      <c r="A423" s="29">
        <v>2018</v>
      </c>
      <c r="B423" s="29" t="s">
        <v>586</v>
      </c>
      <c r="C423" s="27" t="s">
        <v>587</v>
      </c>
      <c r="D423" s="27" t="s">
        <v>560</v>
      </c>
      <c r="E423" s="27" t="s">
        <v>561</v>
      </c>
      <c r="F423" s="27" t="s">
        <v>29</v>
      </c>
      <c r="G423" s="39">
        <v>47.618266666666671</v>
      </c>
      <c r="H423" s="30">
        <v>19.998000000000001</v>
      </c>
      <c r="I423" s="30">
        <v>6</v>
      </c>
      <c r="J423" s="6" t="s">
        <v>25</v>
      </c>
      <c r="K423" s="29">
        <v>44951</v>
      </c>
      <c r="L423" s="30" t="s">
        <v>33</v>
      </c>
      <c r="M423" s="30"/>
      <c r="N423" s="30"/>
    </row>
    <row r="424" spans="1:14" s="42" customFormat="1" ht="30" customHeight="1" x14ac:dyDescent="0.25">
      <c r="A424" s="29">
        <v>2019</v>
      </c>
      <c r="B424" s="29" t="s">
        <v>588</v>
      </c>
      <c r="C424" s="27" t="s">
        <v>587</v>
      </c>
      <c r="D424" s="27" t="s">
        <v>560</v>
      </c>
      <c r="E424" s="27" t="s">
        <v>561</v>
      </c>
      <c r="F424" s="27" t="s">
        <v>29</v>
      </c>
      <c r="G424" s="39">
        <v>28.436133333333334</v>
      </c>
      <c r="H424" s="30">
        <v>60</v>
      </c>
      <c r="I424" s="30">
        <v>12</v>
      </c>
      <c r="J424" s="6" t="s">
        <v>152</v>
      </c>
      <c r="K424" s="29">
        <v>44646</v>
      </c>
      <c r="L424" s="30" t="s">
        <v>33</v>
      </c>
      <c r="M424" s="30"/>
      <c r="N424" s="30"/>
    </row>
    <row r="425" spans="1:14" s="42" customFormat="1" ht="30" customHeight="1" x14ac:dyDescent="0.25">
      <c r="A425" s="29">
        <v>2019</v>
      </c>
      <c r="B425" s="29" t="s">
        <v>589</v>
      </c>
      <c r="C425" s="27" t="s">
        <v>587</v>
      </c>
      <c r="D425" s="27" t="s">
        <v>560</v>
      </c>
      <c r="E425" s="27" t="s">
        <v>561</v>
      </c>
      <c r="F425" s="27" t="s">
        <v>29</v>
      </c>
      <c r="G425" s="39">
        <v>29.7728</v>
      </c>
      <c r="H425" s="30">
        <v>42</v>
      </c>
      <c r="I425" s="30">
        <v>12</v>
      </c>
      <c r="J425" s="6" t="s">
        <v>152</v>
      </c>
      <c r="K425" s="29">
        <v>44664</v>
      </c>
      <c r="L425" s="30" t="s">
        <v>33</v>
      </c>
      <c r="M425" s="30"/>
      <c r="N425" s="30"/>
    </row>
    <row r="426" spans="1:14" s="42" customFormat="1" ht="30" customHeight="1" x14ac:dyDescent="0.25">
      <c r="A426" s="29">
        <v>2019</v>
      </c>
      <c r="B426" s="29" t="s">
        <v>590</v>
      </c>
      <c r="C426" s="27" t="s">
        <v>587</v>
      </c>
      <c r="D426" s="27" t="s">
        <v>560</v>
      </c>
      <c r="E426" s="27" t="s">
        <v>561</v>
      </c>
      <c r="F426" s="27" t="s">
        <v>18</v>
      </c>
      <c r="G426" s="39">
        <v>48.084800000000001</v>
      </c>
      <c r="H426" s="30">
        <v>27</v>
      </c>
      <c r="I426" s="30">
        <v>6</v>
      </c>
      <c r="J426" s="6" t="s">
        <v>25</v>
      </c>
      <c r="K426" s="29">
        <v>44663</v>
      </c>
      <c r="L426" s="30" t="s">
        <v>33</v>
      </c>
      <c r="M426" s="30"/>
      <c r="N426" s="30"/>
    </row>
    <row r="427" spans="1:14" s="42" customFormat="1" ht="30" customHeight="1" x14ac:dyDescent="0.25">
      <c r="A427" s="29">
        <v>2017</v>
      </c>
      <c r="B427" s="29" t="s">
        <v>591</v>
      </c>
      <c r="C427" s="27" t="s">
        <v>587</v>
      </c>
      <c r="D427" s="27" t="s">
        <v>560</v>
      </c>
      <c r="E427" s="27" t="s">
        <v>561</v>
      </c>
      <c r="F427" s="27" t="s">
        <v>18</v>
      </c>
      <c r="G427" s="39">
        <v>47.618266666666671</v>
      </c>
      <c r="H427" s="30">
        <v>18</v>
      </c>
      <c r="I427" s="30">
        <v>6</v>
      </c>
      <c r="J427" s="6" t="s">
        <v>25</v>
      </c>
      <c r="K427" s="29">
        <v>44952</v>
      </c>
      <c r="L427" s="30" t="s">
        <v>33</v>
      </c>
      <c r="M427" s="30"/>
      <c r="N427" s="30"/>
    </row>
    <row r="428" spans="1:14" s="42" customFormat="1" ht="30" customHeight="1" x14ac:dyDescent="0.25">
      <c r="A428" s="29">
        <v>2019</v>
      </c>
      <c r="B428" s="29" t="s">
        <v>592</v>
      </c>
      <c r="C428" s="27" t="s">
        <v>587</v>
      </c>
      <c r="D428" s="27" t="s">
        <v>560</v>
      </c>
      <c r="E428" s="27" t="s">
        <v>561</v>
      </c>
      <c r="F428" s="27" t="s">
        <v>18</v>
      </c>
      <c r="G428" s="39">
        <v>31.7148</v>
      </c>
      <c r="H428" s="30">
        <v>23.004000000000001</v>
      </c>
      <c r="I428" s="30">
        <v>12</v>
      </c>
      <c r="J428" s="6" t="s">
        <v>152</v>
      </c>
      <c r="K428" s="29">
        <v>44604</v>
      </c>
      <c r="L428" s="30" t="s">
        <v>33</v>
      </c>
      <c r="M428" s="30"/>
      <c r="N428" s="30"/>
    </row>
    <row r="429" spans="1:14" s="42" customFormat="1" ht="30" customHeight="1" x14ac:dyDescent="0.25">
      <c r="A429" s="29">
        <v>2020</v>
      </c>
      <c r="B429" s="29" t="s">
        <v>593</v>
      </c>
      <c r="C429" s="27" t="s">
        <v>594</v>
      </c>
      <c r="D429" s="27" t="s">
        <v>595</v>
      </c>
      <c r="E429" s="27" t="s">
        <v>561</v>
      </c>
      <c r="F429" s="27" t="s">
        <v>18</v>
      </c>
      <c r="G429" s="39">
        <v>20.882400000000001</v>
      </c>
      <c r="H429" s="30">
        <v>82.998000000000005</v>
      </c>
      <c r="I429" s="30">
        <v>6</v>
      </c>
      <c r="J429" s="6" t="s">
        <v>25</v>
      </c>
      <c r="K429" s="29">
        <v>45654</v>
      </c>
      <c r="L429" s="30" t="s">
        <v>33</v>
      </c>
      <c r="M429" s="30"/>
      <c r="N429" s="30"/>
    </row>
    <row r="430" spans="1:14" s="42" customFormat="1" ht="30" customHeight="1" x14ac:dyDescent="0.25">
      <c r="A430" s="29">
        <v>2015</v>
      </c>
      <c r="B430" s="29" t="s">
        <v>596</v>
      </c>
      <c r="C430" s="27" t="s">
        <v>595</v>
      </c>
      <c r="D430" s="27" t="s">
        <v>595</v>
      </c>
      <c r="E430" s="27" t="s">
        <v>561</v>
      </c>
      <c r="F430" s="27" t="s">
        <v>18</v>
      </c>
      <c r="G430" s="39">
        <v>37.155866666666668</v>
      </c>
      <c r="H430" s="30">
        <v>31.998000000000001</v>
      </c>
      <c r="I430" s="30">
        <v>6</v>
      </c>
      <c r="J430" s="6" t="s">
        <v>25</v>
      </c>
      <c r="K430" s="29">
        <v>44635</v>
      </c>
      <c r="L430" s="30" t="s">
        <v>33</v>
      </c>
      <c r="M430" s="30"/>
      <c r="N430" s="30"/>
    </row>
    <row r="431" spans="1:14" s="42" customFormat="1" ht="30" customHeight="1" x14ac:dyDescent="0.25">
      <c r="A431" s="29">
        <v>2019</v>
      </c>
      <c r="B431" s="29" t="s">
        <v>598</v>
      </c>
      <c r="C431" s="27" t="s">
        <v>595</v>
      </c>
      <c r="D431" s="27" t="s">
        <v>595</v>
      </c>
      <c r="E431" s="27" t="s">
        <v>561</v>
      </c>
      <c r="F431" s="27" t="s">
        <v>18</v>
      </c>
      <c r="G431" s="39">
        <v>21.454400000000003</v>
      </c>
      <c r="H431" s="30">
        <v>78</v>
      </c>
      <c r="I431" s="30">
        <v>6</v>
      </c>
      <c r="J431" s="6" t="s">
        <v>25</v>
      </c>
      <c r="K431" s="29">
        <v>44632</v>
      </c>
      <c r="L431" s="30" t="s">
        <v>19</v>
      </c>
      <c r="M431" s="30"/>
      <c r="N431" s="30"/>
    </row>
    <row r="432" spans="1:14" s="42" customFormat="1" ht="30" customHeight="1" x14ac:dyDescent="0.25">
      <c r="A432" s="29">
        <v>2019</v>
      </c>
      <c r="B432" s="29" t="s">
        <v>597</v>
      </c>
      <c r="C432" s="27" t="s">
        <v>595</v>
      </c>
      <c r="D432" s="27" t="s">
        <v>595</v>
      </c>
      <c r="E432" s="27" t="s">
        <v>561</v>
      </c>
      <c r="F432" s="27" t="s">
        <v>29</v>
      </c>
      <c r="G432" s="39">
        <v>21.858266666666665</v>
      </c>
      <c r="H432" s="30">
        <v>84</v>
      </c>
      <c r="I432" s="30">
        <v>12</v>
      </c>
      <c r="J432" s="6" t="s">
        <v>152</v>
      </c>
      <c r="K432" s="29">
        <v>44660</v>
      </c>
      <c r="L432" s="30" t="s">
        <v>33</v>
      </c>
      <c r="M432" s="30"/>
      <c r="N432" s="30"/>
    </row>
    <row r="433" spans="1:14" ht="31.5" customHeight="1" x14ac:dyDescent="0.25">
      <c r="A433" s="32"/>
      <c r="B433" s="35"/>
      <c r="C433" s="35"/>
      <c r="D433" s="35"/>
      <c r="E433" s="35"/>
      <c r="F433" s="35"/>
      <c r="G433" s="35"/>
      <c r="H433" s="35"/>
      <c r="I433" s="35"/>
      <c r="J433" s="32"/>
      <c r="K433" s="32"/>
      <c r="L433" s="32"/>
      <c r="M433" s="32"/>
      <c r="N433" s="32"/>
    </row>
    <row r="434" spans="1:14" ht="30" customHeight="1" x14ac:dyDescent="0.25">
      <c r="A434" s="9"/>
      <c r="B434" s="31"/>
      <c r="C434" s="9"/>
      <c r="D434" s="9"/>
      <c r="E434" s="9"/>
      <c r="F434" s="9"/>
      <c r="G434" s="31"/>
      <c r="H434" s="31"/>
      <c r="I434" s="31"/>
      <c r="J434" s="31"/>
      <c r="K434" s="9"/>
      <c r="L434" s="31"/>
      <c r="M434" s="31"/>
      <c r="N434" s="31"/>
    </row>
    <row r="435" spans="1:14" ht="36.75" customHeight="1" x14ac:dyDescent="0.25">
      <c r="A435" s="8"/>
      <c r="B435" s="9"/>
      <c r="C435" s="8"/>
      <c r="D435" s="8"/>
      <c r="E435" s="8"/>
      <c r="F435" s="8"/>
      <c r="G435" s="9"/>
      <c r="H435" s="9"/>
      <c r="I435" s="9"/>
      <c r="J435" s="9"/>
      <c r="K435" s="8"/>
      <c r="L435" s="36"/>
      <c r="M435" s="36"/>
      <c r="N435" s="36"/>
    </row>
    <row r="436" spans="1:14" ht="17.25" x14ac:dyDescent="0.25">
      <c r="A436" s="33"/>
      <c r="B436" s="8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</row>
    <row r="437" spans="1:14" ht="17.25" x14ac:dyDescent="0.25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</row>
    <row r="438" spans="1:14" ht="16.5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36"/>
      <c r="M438" s="36"/>
      <c r="N438" s="36"/>
    </row>
    <row r="439" spans="1:14" ht="16.5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36"/>
      <c r="M439" s="36"/>
      <c r="N439" s="36"/>
    </row>
    <row r="440" spans="1:14" ht="16.5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36"/>
      <c r="M440" s="36"/>
      <c r="N440" s="36"/>
    </row>
  </sheetData>
  <sheetProtection selectLockedCells="1" selectUnlockedCells="1"/>
  <autoFilter ref="A3:N432" xr:uid="{2E4D4557-56E0-45D9-9C01-F9ACC5255AF5}"/>
  <sortState xmlns:xlrd2="http://schemas.microsoft.com/office/spreadsheetml/2017/richdata2" ref="A4:N432">
    <sortCondition ref="N4:N432"/>
    <sortCondition ref="E4:E432"/>
    <sortCondition ref="D4:D432"/>
    <sortCondition ref="C4:C432"/>
    <sortCondition ref="B4:B432"/>
    <sortCondition ref="A4:A432"/>
  </sortState>
  <phoneticPr fontId="22" type="noConversion"/>
  <conditionalFormatting sqref="A4:N4 D344:G432 C345:C432 H5:N432 A5:G343 A344:B432">
    <cfRule type="expression" priority="9">
      <formula>MOD(ROW(),2)=0</formula>
    </cfRule>
    <cfRule type="expression" dxfId="3" priority="10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N4"/>
  <sheetViews>
    <sheetView workbookViewId="0"/>
  </sheetViews>
  <sheetFormatPr defaultColWidth="95.28515625" defaultRowHeight="15" x14ac:dyDescent="0.25"/>
  <cols>
    <col min="1" max="1" width="8" bestFit="1" customWidth="1"/>
    <col min="2" max="2" width="59.42578125" bestFit="1" customWidth="1"/>
    <col min="3" max="3" width="13.42578125" bestFit="1" customWidth="1"/>
    <col min="4" max="4" width="9.85546875" bestFit="1" customWidth="1"/>
    <col min="5" max="5" width="10.140625" bestFit="1" customWidth="1"/>
    <col min="6" max="6" width="7" bestFit="1" customWidth="1"/>
    <col min="7" max="7" width="20.140625" bestFit="1" customWidth="1"/>
    <col min="8" max="8" width="11.140625" bestFit="1" customWidth="1"/>
    <col min="9" max="9" width="4.140625" bestFit="1" customWidth="1"/>
    <col min="10" max="10" width="8.85546875" bestFit="1" customWidth="1"/>
    <col min="11" max="11" width="8" bestFit="1" customWidth="1"/>
    <col min="12" max="12" width="10.7109375" bestFit="1" customWidth="1"/>
    <col min="13" max="13" width="47.28515625" bestFit="1" customWidth="1"/>
    <col min="14" max="14" width="5" bestFit="1" customWidth="1"/>
  </cols>
  <sheetData>
    <row r="1" spans="1:14" ht="25.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3" t="s">
        <v>6</v>
      </c>
      <c r="H1" s="4" t="s">
        <v>7</v>
      </c>
      <c r="I1" s="1" t="s">
        <v>8</v>
      </c>
      <c r="J1" s="1" t="s">
        <v>9</v>
      </c>
      <c r="K1" s="1" t="s">
        <v>10</v>
      </c>
      <c r="L1" s="4" t="s">
        <v>11</v>
      </c>
      <c r="M1" s="4" t="s">
        <v>12</v>
      </c>
      <c r="N1" s="4" t="s">
        <v>13</v>
      </c>
    </row>
    <row r="2" spans="1:14" x14ac:dyDescent="0.25">
      <c r="A2" s="29">
        <v>2018</v>
      </c>
      <c r="B2" s="29" t="s">
        <v>56</v>
      </c>
      <c r="C2" s="27" t="s">
        <v>31</v>
      </c>
      <c r="D2" s="27" t="s">
        <v>31</v>
      </c>
      <c r="E2" s="27" t="s">
        <v>32</v>
      </c>
      <c r="F2" s="27" t="s">
        <v>18</v>
      </c>
      <c r="G2" s="39">
        <v>242.45</v>
      </c>
      <c r="H2" s="30" t="e">
        <v>#N/A</v>
      </c>
      <c r="I2" s="30">
        <v>1</v>
      </c>
      <c r="J2" s="6" t="s">
        <v>25</v>
      </c>
      <c r="K2" s="29">
        <v>42311</v>
      </c>
      <c r="L2" s="30" t="s">
        <v>33</v>
      </c>
      <c r="M2" s="30" t="s">
        <v>36</v>
      </c>
      <c r="N2" s="30"/>
    </row>
    <row r="3" spans="1:14" x14ac:dyDescent="0.25">
      <c r="A3" s="29">
        <v>2011</v>
      </c>
      <c r="B3" s="29" t="s">
        <v>238</v>
      </c>
      <c r="C3" s="27" t="s">
        <v>239</v>
      </c>
      <c r="D3" s="27" t="s">
        <v>16</v>
      </c>
      <c r="E3" s="27" t="s">
        <v>17</v>
      </c>
      <c r="F3" s="27" t="s">
        <v>18</v>
      </c>
      <c r="G3" s="39">
        <v>31.57484083813312</v>
      </c>
      <c r="H3" s="30" t="e">
        <v>#N/A</v>
      </c>
      <c r="I3" s="30">
        <v>6</v>
      </c>
      <c r="J3" s="6" t="s">
        <v>25</v>
      </c>
      <c r="K3" s="29">
        <v>76469</v>
      </c>
      <c r="L3" s="30" t="s">
        <v>33</v>
      </c>
      <c r="M3" s="30" t="s">
        <v>20</v>
      </c>
      <c r="N3" s="30"/>
    </row>
    <row r="4" spans="1:14" x14ac:dyDescent="0.25">
      <c r="A4" s="29">
        <v>2015</v>
      </c>
      <c r="B4" s="29" t="s">
        <v>478</v>
      </c>
      <c r="C4" s="27" t="s">
        <v>475</v>
      </c>
      <c r="D4" s="27" t="s">
        <v>476</v>
      </c>
      <c r="E4" s="27" t="s">
        <v>473</v>
      </c>
      <c r="F4" s="27" t="s">
        <v>18</v>
      </c>
      <c r="G4" s="39">
        <v>80.152133333333339</v>
      </c>
      <c r="H4" s="30" t="e">
        <v>#N/A</v>
      </c>
      <c r="I4" s="30">
        <v>6</v>
      </c>
      <c r="J4" s="6" t="s">
        <v>25</v>
      </c>
      <c r="K4" s="29">
        <v>44414</v>
      </c>
      <c r="L4" s="30" t="s">
        <v>33</v>
      </c>
      <c r="M4" s="30"/>
      <c r="N4" s="30"/>
    </row>
  </sheetData>
  <conditionalFormatting sqref="A2:N4">
    <cfRule type="expression" priority="1">
      <formula>MOD(ROW(),2)=0</formula>
    </cfRule>
    <cfRule type="expression" dxfId="2" priority="2">
      <formula>MOD(ROW(),2)=0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G48"/>
  <sheetViews>
    <sheetView topLeftCell="A8" zoomScaleNormal="100" workbookViewId="0">
      <selection activeCell="A10" sqref="A10"/>
    </sheetView>
  </sheetViews>
  <sheetFormatPr defaultRowHeight="15" x14ac:dyDescent="0.25"/>
  <cols>
    <col min="1" max="1" width="18.28515625" customWidth="1"/>
    <col min="2" max="2" width="82.140625" customWidth="1"/>
    <col min="5" max="5" width="9.140625" style="23"/>
    <col min="6" max="6" width="10.85546875" customWidth="1"/>
    <col min="7" max="7" width="11.140625" style="23" customWidth="1"/>
    <col min="8" max="8" width="75.28515625" customWidth="1"/>
  </cols>
  <sheetData>
    <row r="1" spans="1:7" ht="102.95" customHeight="1" x14ac:dyDescent="0.25">
      <c r="A1" s="47"/>
      <c r="B1" s="47"/>
      <c r="C1" s="47"/>
      <c r="D1" s="47"/>
      <c r="E1" s="47"/>
      <c r="F1" s="47"/>
      <c r="G1" s="48"/>
    </row>
    <row r="2" spans="1:7" hidden="1" x14ac:dyDescent="0.25">
      <c r="A2" s="47"/>
      <c r="B2" s="47"/>
      <c r="C2" s="47"/>
      <c r="D2" s="47"/>
      <c r="E2" s="47"/>
      <c r="F2" s="47"/>
      <c r="G2" s="48"/>
    </row>
    <row r="3" spans="1:7" ht="30" x14ac:dyDescent="0.25">
      <c r="A3" s="11" t="s">
        <v>599</v>
      </c>
      <c r="B3" s="49"/>
      <c r="C3" s="49"/>
      <c r="D3" s="49"/>
      <c r="E3" s="49"/>
      <c r="F3" s="49"/>
      <c r="G3" s="50"/>
    </row>
    <row r="4" spans="1:7" x14ac:dyDescent="0.25">
      <c r="A4" s="12"/>
      <c r="B4" s="13"/>
      <c r="C4" s="14"/>
      <c r="D4" s="15"/>
      <c r="E4" s="15"/>
      <c r="F4" s="15"/>
      <c r="G4" s="16"/>
    </row>
    <row r="5" spans="1:7" ht="30" x14ac:dyDescent="0.25">
      <c r="A5" s="11" t="s">
        <v>600</v>
      </c>
      <c r="B5" s="49"/>
      <c r="C5" s="49"/>
      <c r="D5" s="49"/>
      <c r="E5" s="49"/>
      <c r="F5" s="49"/>
      <c r="G5" s="50"/>
    </row>
    <row r="6" spans="1:7" x14ac:dyDescent="0.25">
      <c r="A6" s="17"/>
      <c r="B6" s="13"/>
      <c r="C6" s="14"/>
      <c r="D6" s="15"/>
      <c r="E6" s="15"/>
      <c r="F6" s="15"/>
      <c r="G6" s="16"/>
    </row>
    <row r="7" spans="1:7" ht="18" x14ac:dyDescent="0.25">
      <c r="A7" s="11" t="s">
        <v>601</v>
      </c>
      <c r="B7" s="49"/>
      <c r="C7" s="49"/>
      <c r="D7" s="49"/>
      <c r="E7" s="49"/>
      <c r="F7" s="49"/>
      <c r="G7" s="50"/>
    </row>
    <row r="8" spans="1:7" x14ac:dyDescent="0.25">
      <c r="A8" s="44"/>
      <c r="B8" s="45"/>
      <c r="C8" s="45"/>
      <c r="D8" s="45"/>
      <c r="E8" s="45"/>
      <c r="F8" s="45"/>
      <c r="G8" s="46"/>
    </row>
    <row r="9" spans="1:7" ht="38.25" x14ac:dyDescent="0.25">
      <c r="A9" s="24" t="s">
        <v>602</v>
      </c>
      <c r="B9" s="24" t="s">
        <v>603</v>
      </c>
      <c r="C9" s="25" t="s">
        <v>604</v>
      </c>
      <c r="D9" s="24" t="s">
        <v>605</v>
      </c>
      <c r="E9" s="24" t="s">
        <v>606</v>
      </c>
      <c r="F9" s="24" t="s">
        <v>607</v>
      </c>
      <c r="G9" s="24" t="s">
        <v>608</v>
      </c>
    </row>
    <row r="10" spans="1:7" x14ac:dyDescent="0.25">
      <c r="A10" s="7"/>
      <c r="B10" s="18" t="e">
        <f>VLOOKUP(A10,'Fine Wine (2)'!A:F,3,FALSE)</f>
        <v>#N/A</v>
      </c>
      <c r="C10" s="18"/>
      <c r="D10" s="18" t="e">
        <f>VLOOKUP(A10,'Fine Wine (2)'!A:K,11,FALSE)</f>
        <v>#N/A</v>
      </c>
      <c r="E10" s="19" t="e">
        <f>VLOOKUP(A10,'Fine Wine (2)'!A:K,8,FALSE)</f>
        <v>#N/A</v>
      </c>
      <c r="F10" s="20"/>
      <c r="G10" s="19" t="e">
        <f>F10*E10</f>
        <v>#N/A</v>
      </c>
    </row>
    <row r="11" spans="1:7" x14ac:dyDescent="0.25">
      <c r="A11" s="29"/>
      <c r="B11" s="18" t="e">
        <f>VLOOKUP(A11,'Fine Wine (2)'!A:F,3,FALSE)</f>
        <v>#N/A</v>
      </c>
      <c r="C11" s="22" t="s">
        <v>604</v>
      </c>
      <c r="D11" s="18" t="e">
        <f>VLOOKUP(A11,'Fine Wine (2)'!A:K,11,FALSE)</f>
        <v>#N/A</v>
      </c>
      <c r="E11" s="19" t="e">
        <f>VLOOKUP(A11,'Fine Wine (2)'!A:K,8,FALSE)</f>
        <v>#N/A</v>
      </c>
      <c r="F11" s="21"/>
      <c r="G11" s="19" t="e">
        <f t="shared" ref="G11:G48" si="0">F11*E11</f>
        <v>#N/A</v>
      </c>
    </row>
    <row r="12" spans="1:7" x14ac:dyDescent="0.25">
      <c r="A12" s="29"/>
      <c r="B12" s="18" t="e">
        <f>VLOOKUP(A12,'Fine Wine (2)'!A:F,3,FALSE)</f>
        <v>#N/A</v>
      </c>
      <c r="C12" s="22" t="s">
        <v>604</v>
      </c>
      <c r="D12" s="18" t="e">
        <f>VLOOKUP(A12,'Fine Wine (2)'!A:K,11,FALSE)</f>
        <v>#N/A</v>
      </c>
      <c r="E12" s="19" t="e">
        <f>VLOOKUP(A12,'Fine Wine (2)'!A:K,8,FALSE)</f>
        <v>#N/A</v>
      </c>
      <c r="F12" s="21" t="s">
        <v>604</v>
      </c>
      <c r="G12" s="19" t="e">
        <f t="shared" si="0"/>
        <v>#VALUE!</v>
      </c>
    </row>
    <row r="13" spans="1:7" x14ac:dyDescent="0.25">
      <c r="A13" s="29"/>
      <c r="B13" s="18" t="e">
        <f>VLOOKUP(A13,'Fine Wine (2)'!A:F,3,FALSE)</f>
        <v>#N/A</v>
      </c>
      <c r="C13" s="22" t="s">
        <v>604</v>
      </c>
      <c r="D13" s="18" t="e">
        <f>VLOOKUP(A13,'Fine Wine (2)'!A:K,11,FALSE)</f>
        <v>#N/A</v>
      </c>
      <c r="E13" s="19" t="e">
        <f>VLOOKUP(A13,'Fine Wine (2)'!A:K,8,FALSE)</f>
        <v>#N/A</v>
      </c>
      <c r="F13" s="21" t="s">
        <v>604</v>
      </c>
      <c r="G13" s="19" t="e">
        <f t="shared" si="0"/>
        <v>#VALUE!</v>
      </c>
    </row>
    <row r="14" spans="1:7" x14ac:dyDescent="0.25">
      <c r="A14" s="29"/>
      <c r="B14" s="18" t="e">
        <f>VLOOKUP(A14,'Fine Wine (2)'!A:F,3,FALSE)</f>
        <v>#N/A</v>
      </c>
      <c r="C14" s="22" t="s">
        <v>604</v>
      </c>
      <c r="D14" s="18" t="e">
        <f>VLOOKUP(A14,'Fine Wine (2)'!A:K,11,FALSE)</f>
        <v>#N/A</v>
      </c>
      <c r="E14" s="19" t="e">
        <f>VLOOKUP(A14,'Fine Wine (2)'!A:K,8,FALSE)</f>
        <v>#N/A</v>
      </c>
      <c r="F14" s="21" t="s">
        <v>604</v>
      </c>
      <c r="G14" s="19" t="e">
        <f t="shared" si="0"/>
        <v>#VALUE!</v>
      </c>
    </row>
    <row r="15" spans="1:7" x14ac:dyDescent="0.25">
      <c r="A15" s="29"/>
      <c r="B15" s="18" t="e">
        <f>VLOOKUP(A15,'Fine Wine (2)'!A:F,3,FALSE)</f>
        <v>#N/A</v>
      </c>
      <c r="C15" s="22" t="s">
        <v>604</v>
      </c>
      <c r="D15" s="18" t="e">
        <f>VLOOKUP(A15,'Fine Wine (2)'!A:K,11,FALSE)</f>
        <v>#N/A</v>
      </c>
      <c r="E15" s="19" t="e">
        <f>VLOOKUP(A15,'Fine Wine (2)'!A:K,8,FALSE)</f>
        <v>#N/A</v>
      </c>
      <c r="F15" s="21" t="s">
        <v>604</v>
      </c>
      <c r="G15" s="19" t="e">
        <f t="shared" si="0"/>
        <v>#VALUE!</v>
      </c>
    </row>
    <row r="16" spans="1:7" x14ac:dyDescent="0.25">
      <c r="A16" s="29"/>
      <c r="B16" s="18" t="e">
        <f>VLOOKUP(A16,'Fine Wine (2)'!A:F,3,FALSE)</f>
        <v>#N/A</v>
      </c>
      <c r="C16" s="22" t="s">
        <v>604</v>
      </c>
      <c r="D16" s="18" t="e">
        <f>VLOOKUP(A16,'Fine Wine (2)'!A:K,11,FALSE)</f>
        <v>#N/A</v>
      </c>
      <c r="E16" s="19" t="e">
        <f>VLOOKUP(A16,'Fine Wine (2)'!A:K,8,FALSE)</f>
        <v>#N/A</v>
      </c>
      <c r="F16" s="21" t="s">
        <v>604</v>
      </c>
      <c r="G16" s="19" t="e">
        <f t="shared" si="0"/>
        <v>#VALUE!</v>
      </c>
    </row>
    <row r="17" spans="1:7" x14ac:dyDescent="0.25">
      <c r="A17" s="29"/>
      <c r="B17" s="18" t="e">
        <f>VLOOKUP(A17,'Fine Wine (2)'!A:F,3,FALSE)</f>
        <v>#N/A</v>
      </c>
      <c r="C17" s="22" t="s">
        <v>604</v>
      </c>
      <c r="D17" s="18" t="e">
        <f>VLOOKUP(A17,'Fine Wine (2)'!A:K,11,FALSE)</f>
        <v>#N/A</v>
      </c>
      <c r="E17" s="19" t="e">
        <f>VLOOKUP(A17,'Fine Wine (2)'!A:K,8,FALSE)</f>
        <v>#N/A</v>
      </c>
      <c r="F17" s="21" t="s">
        <v>604</v>
      </c>
      <c r="G17" s="19" t="e">
        <f t="shared" si="0"/>
        <v>#VALUE!</v>
      </c>
    </row>
    <row r="18" spans="1:7" x14ac:dyDescent="0.25">
      <c r="A18" s="29"/>
      <c r="B18" s="18" t="e">
        <f>VLOOKUP(A18,'Fine Wine (2)'!A:F,3,FALSE)</f>
        <v>#N/A</v>
      </c>
      <c r="C18" s="22" t="s">
        <v>604</v>
      </c>
      <c r="D18" s="18" t="e">
        <f>VLOOKUP(A18,'Fine Wine (2)'!A:K,11,FALSE)</f>
        <v>#N/A</v>
      </c>
      <c r="E18" s="19" t="e">
        <f>VLOOKUP(A18,'Fine Wine (2)'!A:K,8,FALSE)</f>
        <v>#N/A</v>
      </c>
      <c r="F18" s="21" t="s">
        <v>604</v>
      </c>
      <c r="G18" s="19" t="e">
        <f t="shared" si="0"/>
        <v>#VALUE!</v>
      </c>
    </row>
    <row r="19" spans="1:7" x14ac:dyDescent="0.25">
      <c r="A19" s="29"/>
      <c r="B19" s="18" t="e">
        <f>VLOOKUP(A19,'Fine Wine (2)'!A:F,3,FALSE)</f>
        <v>#N/A</v>
      </c>
      <c r="C19" s="22" t="s">
        <v>604</v>
      </c>
      <c r="D19" s="18" t="e">
        <f>VLOOKUP(A19,'Fine Wine (2)'!A:K,11,FALSE)</f>
        <v>#N/A</v>
      </c>
      <c r="E19" s="19" t="e">
        <f>VLOOKUP(A19,'Fine Wine (2)'!A:K,8,FALSE)</f>
        <v>#N/A</v>
      </c>
      <c r="F19" s="21" t="s">
        <v>604</v>
      </c>
      <c r="G19" s="19" t="e">
        <f t="shared" si="0"/>
        <v>#VALUE!</v>
      </c>
    </row>
    <row r="20" spans="1:7" x14ac:dyDescent="0.25">
      <c r="A20" s="29"/>
      <c r="B20" s="18" t="e">
        <f>VLOOKUP(A20,'Fine Wine (2)'!A:F,3,FALSE)</f>
        <v>#N/A</v>
      </c>
      <c r="C20" s="22" t="s">
        <v>604</v>
      </c>
      <c r="D20" s="18" t="e">
        <f>VLOOKUP(A20,'Fine Wine (2)'!A:K,11,FALSE)</f>
        <v>#N/A</v>
      </c>
      <c r="E20" s="19" t="e">
        <f>VLOOKUP(A20,'Fine Wine (2)'!A:K,8,FALSE)</f>
        <v>#N/A</v>
      </c>
      <c r="F20" s="21" t="s">
        <v>604</v>
      </c>
      <c r="G20" s="19" t="e">
        <f t="shared" si="0"/>
        <v>#VALUE!</v>
      </c>
    </row>
    <row r="21" spans="1:7" x14ac:dyDescent="0.25">
      <c r="A21" s="29"/>
      <c r="B21" s="18" t="e">
        <f>VLOOKUP(A21,'Fine Wine (2)'!A:F,3,FALSE)</f>
        <v>#N/A</v>
      </c>
      <c r="C21" s="22" t="s">
        <v>604</v>
      </c>
      <c r="D21" s="18" t="e">
        <f>VLOOKUP(A21,'Fine Wine (2)'!A:K,11,FALSE)</f>
        <v>#N/A</v>
      </c>
      <c r="E21" s="19" t="e">
        <f>VLOOKUP(A21,'Fine Wine (2)'!A:K,8,FALSE)</f>
        <v>#N/A</v>
      </c>
      <c r="F21" s="21" t="s">
        <v>604</v>
      </c>
      <c r="G21" s="19" t="e">
        <f t="shared" si="0"/>
        <v>#VALUE!</v>
      </c>
    </row>
    <row r="22" spans="1:7" x14ac:dyDescent="0.25">
      <c r="A22" s="29"/>
      <c r="B22" s="18" t="e">
        <f>VLOOKUP(A22,'Fine Wine (2)'!A:F,3,FALSE)</f>
        <v>#N/A</v>
      </c>
      <c r="C22" s="22" t="s">
        <v>604</v>
      </c>
      <c r="D22" s="18" t="e">
        <f>VLOOKUP(A22,'Fine Wine (2)'!A:K,11,FALSE)</f>
        <v>#N/A</v>
      </c>
      <c r="E22" s="19" t="e">
        <f>VLOOKUP(A22,'Fine Wine (2)'!A:K,8,FALSE)</f>
        <v>#N/A</v>
      </c>
      <c r="F22" s="21" t="s">
        <v>604</v>
      </c>
      <c r="G22" s="19" t="e">
        <f t="shared" si="0"/>
        <v>#VALUE!</v>
      </c>
    </row>
    <row r="23" spans="1:7" x14ac:dyDescent="0.25">
      <c r="A23" s="29"/>
      <c r="B23" s="18" t="e">
        <f>VLOOKUP(A23,'Fine Wine (2)'!A:F,3,FALSE)</f>
        <v>#N/A</v>
      </c>
      <c r="C23" s="22" t="s">
        <v>604</v>
      </c>
      <c r="D23" s="18" t="e">
        <f>VLOOKUP(A23,'Fine Wine (2)'!A:K,11,FALSE)</f>
        <v>#N/A</v>
      </c>
      <c r="E23" s="19" t="e">
        <f>VLOOKUP(A23,'Fine Wine (2)'!A:K,8,FALSE)</f>
        <v>#N/A</v>
      </c>
      <c r="F23" s="21" t="s">
        <v>604</v>
      </c>
      <c r="G23" s="19" t="e">
        <f t="shared" si="0"/>
        <v>#VALUE!</v>
      </c>
    </row>
    <row r="24" spans="1:7" x14ac:dyDescent="0.25">
      <c r="A24" s="29"/>
      <c r="B24" s="18" t="e">
        <f>VLOOKUP(A24,'Fine Wine (2)'!A:F,3,FALSE)</f>
        <v>#N/A</v>
      </c>
      <c r="C24" s="22" t="s">
        <v>604</v>
      </c>
      <c r="D24" s="18" t="e">
        <f>VLOOKUP(A24,'Fine Wine (2)'!A:K,11,FALSE)</f>
        <v>#N/A</v>
      </c>
      <c r="E24" s="19" t="e">
        <f>VLOOKUP(A24,'Fine Wine (2)'!A:K,8,FALSE)</f>
        <v>#N/A</v>
      </c>
      <c r="F24" s="21" t="s">
        <v>604</v>
      </c>
      <c r="G24" s="19" t="e">
        <f t="shared" si="0"/>
        <v>#VALUE!</v>
      </c>
    </row>
    <row r="25" spans="1:7" x14ac:dyDescent="0.25">
      <c r="A25" s="29"/>
      <c r="B25" s="18" t="e">
        <f>VLOOKUP(A25,'Fine Wine (2)'!A:F,3,FALSE)</f>
        <v>#N/A</v>
      </c>
      <c r="C25" s="22" t="s">
        <v>604</v>
      </c>
      <c r="D25" s="18" t="e">
        <f>VLOOKUP(A25,'Fine Wine (2)'!A:K,11,FALSE)</f>
        <v>#N/A</v>
      </c>
      <c r="E25" s="19" t="e">
        <f>VLOOKUP(A25,'Fine Wine (2)'!A:K,8,FALSE)</f>
        <v>#N/A</v>
      </c>
      <c r="F25" s="21" t="s">
        <v>604</v>
      </c>
      <c r="G25" s="19" t="e">
        <f t="shared" si="0"/>
        <v>#VALUE!</v>
      </c>
    </row>
    <row r="26" spans="1:7" x14ac:dyDescent="0.25">
      <c r="A26" s="29"/>
      <c r="B26" s="18" t="e">
        <f>VLOOKUP(A26,'Fine Wine (2)'!A:F,3,FALSE)</f>
        <v>#N/A</v>
      </c>
      <c r="C26" s="22" t="s">
        <v>604</v>
      </c>
      <c r="D26" s="18" t="e">
        <f>VLOOKUP(A26,'Fine Wine (2)'!A:K,11,FALSE)</f>
        <v>#N/A</v>
      </c>
      <c r="E26" s="19" t="e">
        <f>VLOOKUP(A26,'Fine Wine (2)'!A:K,8,FALSE)</f>
        <v>#N/A</v>
      </c>
      <c r="F26" s="21" t="s">
        <v>604</v>
      </c>
      <c r="G26" s="19" t="e">
        <f t="shared" si="0"/>
        <v>#VALUE!</v>
      </c>
    </row>
    <row r="27" spans="1:7" x14ac:dyDescent="0.25">
      <c r="A27" s="29"/>
      <c r="B27" s="18" t="e">
        <f>VLOOKUP(A27,'Fine Wine (2)'!A:F,3,FALSE)</f>
        <v>#N/A</v>
      </c>
      <c r="C27" s="22" t="s">
        <v>604</v>
      </c>
      <c r="D27" s="18" t="e">
        <f>VLOOKUP(A27,'Fine Wine (2)'!A:K,11,FALSE)</f>
        <v>#N/A</v>
      </c>
      <c r="E27" s="19" t="e">
        <f>VLOOKUP(A27,'Fine Wine (2)'!A:K,8,FALSE)</f>
        <v>#N/A</v>
      </c>
      <c r="F27" s="21" t="s">
        <v>604</v>
      </c>
      <c r="G27" s="19" t="e">
        <f t="shared" si="0"/>
        <v>#VALUE!</v>
      </c>
    </row>
    <row r="28" spans="1:7" x14ac:dyDescent="0.25">
      <c r="A28" s="29"/>
      <c r="B28" s="18" t="e">
        <f>VLOOKUP(A28,'Fine Wine (2)'!A:F,3,FALSE)</f>
        <v>#N/A</v>
      </c>
      <c r="C28" s="22" t="s">
        <v>604</v>
      </c>
      <c r="D28" s="18" t="e">
        <f>VLOOKUP(A28,'Fine Wine (2)'!A:K,11,FALSE)</f>
        <v>#N/A</v>
      </c>
      <c r="E28" s="19" t="e">
        <f>VLOOKUP(A28,'Fine Wine (2)'!A:K,8,FALSE)</f>
        <v>#N/A</v>
      </c>
      <c r="F28" s="21" t="s">
        <v>604</v>
      </c>
      <c r="G28" s="19" t="e">
        <f t="shared" si="0"/>
        <v>#VALUE!</v>
      </c>
    </row>
    <row r="29" spans="1:7" x14ac:dyDescent="0.25">
      <c r="A29" s="29"/>
      <c r="B29" s="18" t="e">
        <f>VLOOKUP(A29,'Fine Wine (2)'!A:F,3,FALSE)</f>
        <v>#N/A</v>
      </c>
      <c r="C29" s="22" t="s">
        <v>604</v>
      </c>
      <c r="D29" s="18" t="e">
        <f>VLOOKUP(A29,'Fine Wine (2)'!A:K,11,FALSE)</f>
        <v>#N/A</v>
      </c>
      <c r="E29" s="19" t="e">
        <f>VLOOKUP(A29,'Fine Wine (2)'!A:K,8,FALSE)</f>
        <v>#N/A</v>
      </c>
      <c r="F29" s="21" t="s">
        <v>604</v>
      </c>
      <c r="G29" s="19" t="e">
        <f t="shared" si="0"/>
        <v>#VALUE!</v>
      </c>
    </row>
    <row r="30" spans="1:7" x14ac:dyDescent="0.25">
      <c r="A30" s="21"/>
      <c r="B30" s="18" t="e">
        <f>VLOOKUP(A30,'Fine Wine (2)'!A:F,3,FALSE)</f>
        <v>#N/A</v>
      </c>
      <c r="C30" s="22" t="s">
        <v>604</v>
      </c>
      <c r="D30" s="18" t="e">
        <f>VLOOKUP(A30,'Fine Wine (2)'!A:K,11,FALSE)</f>
        <v>#N/A</v>
      </c>
      <c r="E30" s="19" t="e">
        <f>VLOOKUP(A30,'Fine Wine (2)'!A:K,8,FALSE)</f>
        <v>#N/A</v>
      </c>
      <c r="F30" s="21" t="s">
        <v>604</v>
      </c>
      <c r="G30" s="19" t="e">
        <f t="shared" si="0"/>
        <v>#VALUE!</v>
      </c>
    </row>
    <row r="31" spans="1:7" x14ac:dyDescent="0.25">
      <c r="A31" s="21"/>
      <c r="B31" s="18" t="e">
        <f>VLOOKUP(A31,'Fine Wine (2)'!A:F,3,FALSE)</f>
        <v>#N/A</v>
      </c>
      <c r="C31" s="22" t="s">
        <v>604</v>
      </c>
      <c r="D31" s="18" t="e">
        <f>VLOOKUP(A31,'Fine Wine (2)'!A:K,11,FALSE)</f>
        <v>#N/A</v>
      </c>
      <c r="E31" s="19" t="e">
        <f>VLOOKUP(A31,'Fine Wine (2)'!A:K,8,FALSE)</f>
        <v>#N/A</v>
      </c>
      <c r="F31" s="21" t="s">
        <v>604</v>
      </c>
      <c r="G31" s="19" t="e">
        <f t="shared" si="0"/>
        <v>#VALUE!</v>
      </c>
    </row>
    <row r="32" spans="1:7" x14ac:dyDescent="0.25">
      <c r="A32" s="21"/>
      <c r="B32" s="18" t="e">
        <f>VLOOKUP(A32,'Fine Wine (2)'!A:F,3,FALSE)</f>
        <v>#N/A</v>
      </c>
      <c r="C32" s="22" t="s">
        <v>604</v>
      </c>
      <c r="D32" s="18" t="e">
        <f>VLOOKUP(A32,'Fine Wine (2)'!A:K,11,FALSE)</f>
        <v>#N/A</v>
      </c>
      <c r="E32" s="19" t="e">
        <f>VLOOKUP(A32,'Fine Wine (2)'!A:K,8,FALSE)</f>
        <v>#N/A</v>
      </c>
      <c r="F32" s="21" t="s">
        <v>604</v>
      </c>
      <c r="G32" s="19" t="e">
        <f t="shared" si="0"/>
        <v>#VALUE!</v>
      </c>
    </row>
    <row r="33" spans="1:7" x14ac:dyDescent="0.25">
      <c r="A33" s="21"/>
      <c r="B33" s="18" t="e">
        <f>VLOOKUP(A33,'Fine Wine (2)'!A:F,3,FALSE)</f>
        <v>#N/A</v>
      </c>
      <c r="C33" s="22" t="s">
        <v>604</v>
      </c>
      <c r="D33" s="18" t="e">
        <f>VLOOKUP(A33,'Fine Wine (2)'!A:K,11,FALSE)</f>
        <v>#N/A</v>
      </c>
      <c r="E33" s="19" t="e">
        <f>VLOOKUP(A33,'Fine Wine (2)'!A:K,8,FALSE)</f>
        <v>#N/A</v>
      </c>
      <c r="F33" s="21" t="s">
        <v>604</v>
      </c>
      <c r="G33" s="19" t="e">
        <f t="shared" si="0"/>
        <v>#VALUE!</v>
      </c>
    </row>
    <row r="34" spans="1:7" x14ac:dyDescent="0.25">
      <c r="A34" s="21"/>
      <c r="B34" s="18" t="e">
        <f>VLOOKUP(A34,'Fine Wine (2)'!A:F,3,FALSE)</f>
        <v>#N/A</v>
      </c>
      <c r="C34" s="22" t="s">
        <v>604</v>
      </c>
      <c r="D34" s="18" t="e">
        <f>VLOOKUP(A34,'Fine Wine (2)'!A:K,11,FALSE)</f>
        <v>#N/A</v>
      </c>
      <c r="E34" s="19" t="e">
        <f>VLOOKUP(A34,'Fine Wine (2)'!A:K,8,FALSE)</f>
        <v>#N/A</v>
      </c>
      <c r="F34" s="21" t="s">
        <v>604</v>
      </c>
      <c r="G34" s="19" t="e">
        <f t="shared" si="0"/>
        <v>#VALUE!</v>
      </c>
    </row>
    <row r="35" spans="1:7" x14ac:dyDescent="0.25">
      <c r="A35" s="21"/>
      <c r="B35" s="18" t="e">
        <f>VLOOKUP(A35,'Fine Wine (2)'!A:F,3,FALSE)</f>
        <v>#N/A</v>
      </c>
      <c r="C35" s="22" t="s">
        <v>604</v>
      </c>
      <c r="D35" s="18" t="e">
        <f>VLOOKUP(A35,'Fine Wine (2)'!A:K,11,FALSE)</f>
        <v>#N/A</v>
      </c>
      <c r="E35" s="19" t="e">
        <f>VLOOKUP(A35,'Fine Wine (2)'!A:K,8,FALSE)</f>
        <v>#N/A</v>
      </c>
      <c r="F35" s="21" t="s">
        <v>604</v>
      </c>
      <c r="G35" s="19" t="e">
        <f t="shared" si="0"/>
        <v>#VALUE!</v>
      </c>
    </row>
    <row r="36" spans="1:7" x14ac:dyDescent="0.25">
      <c r="A36" s="21"/>
      <c r="B36" s="18" t="e">
        <f>VLOOKUP(A36,'Fine Wine (2)'!A:F,3,FALSE)</f>
        <v>#N/A</v>
      </c>
      <c r="C36" s="22" t="s">
        <v>604</v>
      </c>
      <c r="D36" s="18" t="e">
        <f>VLOOKUP(A36,'Fine Wine (2)'!A:K,11,FALSE)</f>
        <v>#N/A</v>
      </c>
      <c r="E36" s="19" t="e">
        <f>VLOOKUP(A36,'Fine Wine (2)'!A:K,8,FALSE)</f>
        <v>#N/A</v>
      </c>
      <c r="F36" s="21" t="s">
        <v>604</v>
      </c>
      <c r="G36" s="19" t="e">
        <f t="shared" si="0"/>
        <v>#VALUE!</v>
      </c>
    </row>
    <row r="37" spans="1:7" x14ac:dyDescent="0.25">
      <c r="A37" s="21"/>
      <c r="B37" s="18" t="e">
        <f>VLOOKUP(A37,'Fine Wine (2)'!A:F,3,FALSE)</f>
        <v>#N/A</v>
      </c>
      <c r="C37" s="22" t="s">
        <v>604</v>
      </c>
      <c r="D37" s="18" t="e">
        <f>VLOOKUP(A37,'Fine Wine (2)'!A:K,11,FALSE)</f>
        <v>#N/A</v>
      </c>
      <c r="E37" s="19" t="e">
        <f>VLOOKUP(A37,'Fine Wine (2)'!A:K,8,FALSE)</f>
        <v>#N/A</v>
      </c>
      <c r="F37" s="21" t="s">
        <v>604</v>
      </c>
      <c r="G37" s="19" t="e">
        <f t="shared" si="0"/>
        <v>#VALUE!</v>
      </c>
    </row>
    <row r="38" spans="1:7" x14ac:dyDescent="0.25">
      <c r="A38" s="21"/>
      <c r="B38" s="18" t="e">
        <f>VLOOKUP(A38,'Fine Wine (2)'!A:F,3,FALSE)</f>
        <v>#N/A</v>
      </c>
      <c r="C38" s="22" t="s">
        <v>604</v>
      </c>
      <c r="D38" s="18" t="e">
        <f>VLOOKUP(A38,'Fine Wine (2)'!A:K,11,FALSE)</f>
        <v>#N/A</v>
      </c>
      <c r="E38" s="19" t="e">
        <f>VLOOKUP(A38,'Fine Wine (2)'!A:K,8,FALSE)</f>
        <v>#N/A</v>
      </c>
      <c r="F38" s="21" t="s">
        <v>604</v>
      </c>
      <c r="G38" s="19" t="e">
        <f t="shared" si="0"/>
        <v>#VALUE!</v>
      </c>
    </row>
    <row r="39" spans="1:7" x14ac:dyDescent="0.25">
      <c r="A39" s="21"/>
      <c r="B39" s="18" t="e">
        <f>VLOOKUP(A39,'Fine Wine (2)'!A:F,3,FALSE)</f>
        <v>#N/A</v>
      </c>
      <c r="C39" s="22" t="s">
        <v>604</v>
      </c>
      <c r="D39" s="18" t="e">
        <f>VLOOKUP(A39,'Fine Wine (2)'!A:K,11,FALSE)</f>
        <v>#N/A</v>
      </c>
      <c r="E39" s="19" t="e">
        <f>VLOOKUP(A39,'Fine Wine (2)'!A:K,8,FALSE)</f>
        <v>#N/A</v>
      </c>
      <c r="F39" s="21" t="s">
        <v>604</v>
      </c>
      <c r="G39" s="19" t="e">
        <f t="shared" si="0"/>
        <v>#VALUE!</v>
      </c>
    </row>
    <row r="40" spans="1:7" x14ac:dyDescent="0.25">
      <c r="A40" s="21"/>
      <c r="B40" s="18" t="e">
        <f>VLOOKUP(A40,'Fine Wine (2)'!A:F,3,FALSE)</f>
        <v>#N/A</v>
      </c>
      <c r="C40" s="22" t="s">
        <v>604</v>
      </c>
      <c r="D40" s="18" t="e">
        <f>VLOOKUP(A40,'Fine Wine (2)'!A:K,11,FALSE)</f>
        <v>#N/A</v>
      </c>
      <c r="E40" s="19" t="e">
        <f>VLOOKUP(A40,'Fine Wine (2)'!A:K,8,FALSE)</f>
        <v>#N/A</v>
      </c>
      <c r="F40" s="21" t="s">
        <v>604</v>
      </c>
      <c r="G40" s="19" t="e">
        <f t="shared" si="0"/>
        <v>#VALUE!</v>
      </c>
    </row>
    <row r="41" spans="1:7" x14ac:dyDescent="0.25">
      <c r="A41" s="21"/>
      <c r="B41" s="18" t="e">
        <f>VLOOKUP(A41,'Fine Wine (2)'!A:F,3,FALSE)</f>
        <v>#N/A</v>
      </c>
      <c r="C41" s="22" t="s">
        <v>604</v>
      </c>
      <c r="D41" s="18" t="e">
        <f>VLOOKUP(A41,'Fine Wine (2)'!A:K,11,FALSE)</f>
        <v>#N/A</v>
      </c>
      <c r="E41" s="19" t="e">
        <f>VLOOKUP(A41,'Fine Wine (2)'!A:K,8,FALSE)</f>
        <v>#N/A</v>
      </c>
      <c r="F41" s="21" t="s">
        <v>604</v>
      </c>
      <c r="G41" s="19" t="e">
        <f t="shared" si="0"/>
        <v>#VALUE!</v>
      </c>
    </row>
    <row r="42" spans="1:7" x14ac:dyDescent="0.25">
      <c r="A42" s="21"/>
      <c r="B42" s="18" t="e">
        <f>VLOOKUP(A42,'Fine Wine (2)'!A:F,3,FALSE)</f>
        <v>#N/A</v>
      </c>
      <c r="C42" s="22" t="s">
        <v>604</v>
      </c>
      <c r="D42" s="18" t="e">
        <f>VLOOKUP(A42,'Fine Wine (2)'!A:K,11,FALSE)</f>
        <v>#N/A</v>
      </c>
      <c r="E42" s="19" t="e">
        <f>VLOOKUP(A42,'Fine Wine (2)'!A:K,8,FALSE)</f>
        <v>#N/A</v>
      </c>
      <c r="F42" s="21" t="s">
        <v>604</v>
      </c>
      <c r="G42" s="19" t="e">
        <f t="shared" si="0"/>
        <v>#VALUE!</v>
      </c>
    </row>
    <row r="43" spans="1:7" x14ac:dyDescent="0.25">
      <c r="A43" s="21" t="s">
        <v>604</v>
      </c>
      <c r="B43" s="18" t="e">
        <f>VLOOKUP(A43,'Fine Wine (2)'!A:F,3,FALSE)</f>
        <v>#N/A</v>
      </c>
      <c r="C43" s="22" t="s">
        <v>604</v>
      </c>
      <c r="D43" s="18" t="e">
        <f>VLOOKUP(A43,'Fine Wine (2)'!A:K,11,FALSE)</f>
        <v>#N/A</v>
      </c>
      <c r="E43" s="19" t="e">
        <f>VLOOKUP(A43,'Fine Wine (2)'!A:K,8,FALSE)</f>
        <v>#N/A</v>
      </c>
      <c r="F43" s="21" t="s">
        <v>604</v>
      </c>
      <c r="G43" s="19" t="e">
        <f t="shared" si="0"/>
        <v>#VALUE!</v>
      </c>
    </row>
    <row r="44" spans="1:7" x14ac:dyDescent="0.25">
      <c r="A44" s="21" t="s">
        <v>604</v>
      </c>
      <c r="B44" s="18" t="e">
        <f>VLOOKUP(A44,'Fine Wine (2)'!A:F,3,FALSE)</f>
        <v>#N/A</v>
      </c>
      <c r="C44" s="22" t="s">
        <v>604</v>
      </c>
      <c r="D44" s="18" t="e">
        <f>VLOOKUP(A44,'Fine Wine (2)'!A:K,11,FALSE)</f>
        <v>#N/A</v>
      </c>
      <c r="E44" s="19" t="e">
        <f>VLOOKUP(A44,'Fine Wine (2)'!A:K,8,FALSE)</f>
        <v>#N/A</v>
      </c>
      <c r="F44" s="21" t="s">
        <v>604</v>
      </c>
      <c r="G44" s="19" t="e">
        <f t="shared" si="0"/>
        <v>#VALUE!</v>
      </c>
    </row>
    <row r="45" spans="1:7" x14ac:dyDescent="0.25">
      <c r="A45" s="21" t="s">
        <v>604</v>
      </c>
      <c r="B45" s="18" t="e">
        <f>VLOOKUP(A45,'Fine Wine (2)'!A:F,3,FALSE)</f>
        <v>#N/A</v>
      </c>
      <c r="C45" s="22" t="s">
        <v>604</v>
      </c>
      <c r="D45" s="18" t="e">
        <f>VLOOKUP(A45,'Fine Wine (2)'!A:K,11,FALSE)</f>
        <v>#N/A</v>
      </c>
      <c r="E45" s="19" t="e">
        <f>VLOOKUP(A45,'Fine Wine (2)'!A:K,8,FALSE)</f>
        <v>#N/A</v>
      </c>
      <c r="F45" s="21" t="s">
        <v>604</v>
      </c>
      <c r="G45" s="19" t="e">
        <f t="shared" si="0"/>
        <v>#VALUE!</v>
      </c>
    </row>
    <row r="46" spans="1:7" x14ac:dyDescent="0.25">
      <c r="A46" s="21" t="s">
        <v>604</v>
      </c>
      <c r="B46" s="18" t="e">
        <f>VLOOKUP(A46,'Fine Wine (2)'!A:F,3,FALSE)</f>
        <v>#N/A</v>
      </c>
      <c r="C46" s="22" t="s">
        <v>604</v>
      </c>
      <c r="D46" s="18" t="e">
        <f>VLOOKUP(A46,'Fine Wine (2)'!A:K,11,FALSE)</f>
        <v>#N/A</v>
      </c>
      <c r="E46" s="19" t="e">
        <f>VLOOKUP(A46,'Fine Wine (2)'!A:K,8,FALSE)</f>
        <v>#N/A</v>
      </c>
      <c r="F46" s="21" t="s">
        <v>604</v>
      </c>
      <c r="G46" s="19" t="e">
        <f t="shared" si="0"/>
        <v>#VALUE!</v>
      </c>
    </row>
    <row r="47" spans="1:7" x14ac:dyDescent="0.25">
      <c r="A47" s="21" t="s">
        <v>604</v>
      </c>
      <c r="B47" s="18" t="e">
        <f>VLOOKUP(A47,'Fine Wine (2)'!A:F,3,FALSE)</f>
        <v>#N/A</v>
      </c>
      <c r="C47" s="22" t="s">
        <v>604</v>
      </c>
      <c r="D47" s="18" t="e">
        <f>VLOOKUP(A47,'Fine Wine (2)'!A:K,11,FALSE)</f>
        <v>#N/A</v>
      </c>
      <c r="E47" s="19" t="e">
        <f>VLOOKUP(A47,'Fine Wine (2)'!A:K,8,FALSE)</f>
        <v>#N/A</v>
      </c>
      <c r="F47" s="21" t="s">
        <v>604</v>
      </c>
      <c r="G47" s="19" t="e">
        <f t="shared" si="0"/>
        <v>#VALUE!</v>
      </c>
    </row>
    <row r="48" spans="1:7" x14ac:dyDescent="0.25">
      <c r="A48" s="21" t="s">
        <v>604</v>
      </c>
      <c r="B48" s="18" t="e">
        <f>VLOOKUP(A48,'Fine Wine (2)'!A:F,3,FALSE)</f>
        <v>#N/A</v>
      </c>
      <c r="C48" s="22" t="s">
        <v>604</v>
      </c>
      <c r="D48" s="18" t="e">
        <f>VLOOKUP(A48,'Fine Wine (2)'!A:K,11,FALSE)</f>
        <v>#N/A</v>
      </c>
      <c r="E48" s="19" t="e">
        <f>VLOOKUP(A48,'Fine Wine (2)'!A:K,8,FALSE)</f>
        <v>#N/A</v>
      </c>
      <c r="F48" s="21" t="s">
        <v>604</v>
      </c>
      <c r="G48" s="19" t="e">
        <f t="shared" si="0"/>
        <v>#VALUE!</v>
      </c>
    </row>
  </sheetData>
  <mergeCells count="6">
    <mergeCell ref="A8:G8"/>
    <mergeCell ref="A1:G1"/>
    <mergeCell ref="A2:G2"/>
    <mergeCell ref="B3:G3"/>
    <mergeCell ref="B5:G5"/>
    <mergeCell ref="B7:G7"/>
  </mergeCells>
  <conditionalFormatting sqref="A10:A29">
    <cfRule type="expression" priority="1">
      <formula>MOD(ROW(),2)=0</formula>
    </cfRule>
    <cfRule type="expression" dxfId="1" priority="2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1EA1-6351-4CCF-8C22-85379282DE97}">
  <dimension ref="A1:N429"/>
  <sheetViews>
    <sheetView zoomScale="70" zoomScaleNormal="7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6.7109375" style="10" bestFit="1" customWidth="1"/>
    <col min="2" max="2" width="16" style="10" bestFit="1" customWidth="1"/>
    <col min="3" max="3" width="74" style="10" bestFit="1" customWidth="1"/>
    <col min="4" max="4" width="23.5703125" style="10" bestFit="1" customWidth="1"/>
    <col min="5" max="5" width="21.28515625" style="10" bestFit="1" customWidth="1"/>
    <col min="6" max="6" width="16.42578125" style="10" bestFit="1" customWidth="1"/>
    <col min="7" max="7" width="15.42578125" style="10" bestFit="1" customWidth="1"/>
    <col min="8" max="8" width="22.140625" style="10" bestFit="1" customWidth="1"/>
    <col min="9" max="9" width="19.7109375" style="34" bestFit="1" customWidth="1"/>
    <col min="10" max="10" width="12.140625" style="10" bestFit="1" customWidth="1"/>
    <col min="11" max="11" width="13.5703125" style="10" bestFit="1" customWidth="1"/>
    <col min="12" max="12" width="18.28515625" style="38" bestFit="1" customWidth="1"/>
    <col min="13" max="13" width="47.28515625" style="38" bestFit="1" customWidth="1"/>
    <col min="14" max="14" width="12.5703125" style="38" bestFit="1" customWidth="1"/>
    <col min="15" max="16384" width="9.140625" style="26"/>
  </cols>
  <sheetData>
    <row r="1" spans="1:14" ht="218.1" customHeight="1" x14ac:dyDescent="0.25">
      <c r="H1" s="37"/>
      <c r="L1" s="10"/>
      <c r="M1" s="10"/>
      <c r="N1" s="10"/>
    </row>
    <row r="2" spans="1:14" ht="30" customHeight="1" x14ac:dyDescent="0.25">
      <c r="H2" s="37"/>
      <c r="L2" s="10"/>
      <c r="M2" s="10"/>
      <c r="N2" s="10"/>
    </row>
    <row r="3" spans="1:14" s="5" customFormat="1" ht="63" customHeight="1" x14ac:dyDescent="0.25">
      <c r="A3" s="1" t="s">
        <v>10</v>
      </c>
      <c r="B3" s="1" t="s">
        <v>0</v>
      </c>
      <c r="C3" s="1" t="s">
        <v>1</v>
      </c>
      <c r="D3" s="2" t="s">
        <v>2</v>
      </c>
      <c r="E3" s="2" t="s">
        <v>3</v>
      </c>
      <c r="F3" s="2" t="s">
        <v>4</v>
      </c>
      <c r="G3" s="1" t="s">
        <v>5</v>
      </c>
      <c r="H3" s="3" t="s">
        <v>6</v>
      </c>
      <c r="I3" s="4" t="s">
        <v>7</v>
      </c>
      <c r="J3" s="1" t="s">
        <v>8</v>
      </c>
      <c r="K3" s="1" t="s">
        <v>9</v>
      </c>
      <c r="L3" s="4" t="s">
        <v>11</v>
      </c>
      <c r="M3" s="4" t="s">
        <v>12</v>
      </c>
      <c r="N3" s="4" t="s">
        <v>13</v>
      </c>
    </row>
    <row r="4" spans="1:14" s="28" customFormat="1" ht="30" customHeight="1" x14ac:dyDescent="0.25">
      <c r="A4" s="29">
        <v>42315</v>
      </c>
      <c r="B4" s="29">
        <v>2018</v>
      </c>
      <c r="C4" s="29" t="s">
        <v>34</v>
      </c>
      <c r="D4" s="27" t="s">
        <v>31</v>
      </c>
      <c r="E4" s="27" t="s">
        <v>31</v>
      </c>
      <c r="F4" s="27" t="s">
        <v>32</v>
      </c>
      <c r="G4" s="27" t="s">
        <v>18</v>
      </c>
      <c r="H4" s="39">
        <v>133.20746666666665</v>
      </c>
      <c r="I4" s="30">
        <v>10</v>
      </c>
      <c r="J4" s="30">
        <v>1</v>
      </c>
      <c r="K4" s="6" t="s">
        <v>35</v>
      </c>
      <c r="L4" s="30" t="s">
        <v>33</v>
      </c>
      <c r="M4" s="30" t="s">
        <v>36</v>
      </c>
      <c r="N4" s="30"/>
    </row>
    <row r="5" spans="1:14" s="28" customFormat="1" ht="30" customHeight="1" x14ac:dyDescent="0.25">
      <c r="A5" s="29">
        <v>76140</v>
      </c>
      <c r="B5" s="29">
        <v>2019</v>
      </c>
      <c r="C5" s="29" t="s">
        <v>52</v>
      </c>
      <c r="D5" s="27" t="s">
        <v>31</v>
      </c>
      <c r="E5" s="27" t="s">
        <v>31</v>
      </c>
      <c r="F5" s="27" t="s">
        <v>32</v>
      </c>
      <c r="G5" s="27" t="s">
        <v>29</v>
      </c>
      <c r="H5" s="39">
        <v>48.946800000000003</v>
      </c>
      <c r="I5" s="30">
        <v>6</v>
      </c>
      <c r="J5" s="30">
        <v>3</v>
      </c>
      <c r="K5" s="6" t="s">
        <v>35</v>
      </c>
      <c r="L5" s="30" t="s">
        <v>33</v>
      </c>
      <c r="M5" s="30"/>
      <c r="N5" s="30"/>
    </row>
    <row r="6" spans="1:14" s="28" customFormat="1" ht="30" customHeight="1" x14ac:dyDescent="0.25">
      <c r="A6" s="29">
        <v>42311</v>
      </c>
      <c r="B6" s="29">
        <v>2018</v>
      </c>
      <c r="C6" s="29" t="s">
        <v>56</v>
      </c>
      <c r="D6" s="27" t="s">
        <v>31</v>
      </c>
      <c r="E6" s="27" t="s">
        <v>31</v>
      </c>
      <c r="F6" s="27" t="s">
        <v>32</v>
      </c>
      <c r="G6" s="27" t="s">
        <v>18</v>
      </c>
      <c r="H6" s="39">
        <v>40.408533333333331</v>
      </c>
      <c r="I6" s="30">
        <v>2</v>
      </c>
      <c r="J6" s="30">
        <v>1</v>
      </c>
      <c r="K6" s="6" t="s">
        <v>25</v>
      </c>
      <c r="L6" s="30" t="s">
        <v>33</v>
      </c>
      <c r="M6" s="30" t="s">
        <v>36</v>
      </c>
      <c r="N6" s="30"/>
    </row>
    <row r="7" spans="1:14" s="28" customFormat="1" ht="30" customHeight="1" x14ac:dyDescent="0.25">
      <c r="A7" s="29">
        <v>43708</v>
      </c>
      <c r="B7" s="29">
        <v>2000</v>
      </c>
      <c r="C7" s="29" t="s">
        <v>63</v>
      </c>
      <c r="D7" s="27" t="s">
        <v>31</v>
      </c>
      <c r="E7" s="27" t="s">
        <v>31</v>
      </c>
      <c r="F7" s="27" t="s">
        <v>32</v>
      </c>
      <c r="G7" s="27" t="s">
        <v>18</v>
      </c>
      <c r="H7" s="39">
        <v>83.557937809873792</v>
      </c>
      <c r="I7" s="30">
        <v>18</v>
      </c>
      <c r="J7" s="30">
        <v>6</v>
      </c>
      <c r="K7" s="6" t="s">
        <v>25</v>
      </c>
      <c r="L7" s="30" t="s">
        <v>33</v>
      </c>
      <c r="M7" s="30"/>
      <c r="N7" s="30"/>
    </row>
    <row r="8" spans="1:14" s="28" customFormat="1" ht="30" customHeight="1" x14ac:dyDescent="0.25">
      <c r="A8" s="29">
        <v>43711</v>
      </c>
      <c r="B8" s="29">
        <v>2004</v>
      </c>
      <c r="C8" s="29" t="s">
        <v>67</v>
      </c>
      <c r="D8" s="27" t="s">
        <v>31</v>
      </c>
      <c r="E8" s="27" t="s">
        <v>31</v>
      </c>
      <c r="F8" s="27" t="s">
        <v>32</v>
      </c>
      <c r="G8" s="27" t="s">
        <v>18</v>
      </c>
      <c r="H8" s="39">
        <v>86.547874573336827</v>
      </c>
      <c r="I8" s="30">
        <v>12</v>
      </c>
      <c r="J8" s="30">
        <v>6</v>
      </c>
      <c r="K8" s="6" t="s">
        <v>25</v>
      </c>
      <c r="L8" s="30" t="s">
        <v>33</v>
      </c>
      <c r="M8" s="30"/>
      <c r="N8" s="30"/>
    </row>
    <row r="9" spans="1:14" s="28" customFormat="1" ht="30" customHeight="1" x14ac:dyDescent="0.25">
      <c r="A9" s="29">
        <v>45276</v>
      </c>
      <c r="B9" s="29">
        <v>2019</v>
      </c>
      <c r="C9" s="29" t="s">
        <v>73</v>
      </c>
      <c r="D9" s="27" t="s">
        <v>31</v>
      </c>
      <c r="E9" s="27" t="s">
        <v>31</v>
      </c>
      <c r="F9" s="27" t="s">
        <v>32</v>
      </c>
      <c r="G9" s="27" t="s">
        <v>18</v>
      </c>
      <c r="H9" s="39">
        <v>65.612133333333333</v>
      </c>
      <c r="I9" s="30">
        <v>16.98</v>
      </c>
      <c r="J9" s="30">
        <v>6</v>
      </c>
      <c r="K9" s="6" t="s">
        <v>25</v>
      </c>
      <c r="L9" s="30" t="s">
        <v>33</v>
      </c>
      <c r="M9" s="30"/>
      <c r="N9" s="30"/>
    </row>
    <row r="10" spans="1:14" s="28" customFormat="1" ht="30" customHeight="1" x14ac:dyDescent="0.25">
      <c r="A10" s="29">
        <v>4293921</v>
      </c>
      <c r="B10" s="29">
        <v>2021</v>
      </c>
      <c r="C10" s="29" t="s">
        <v>117</v>
      </c>
      <c r="D10" s="43" t="s">
        <v>118</v>
      </c>
      <c r="E10" s="27" t="s">
        <v>119</v>
      </c>
      <c r="F10" s="27" t="s">
        <v>115</v>
      </c>
      <c r="G10" s="27" t="s">
        <v>18</v>
      </c>
      <c r="H10" s="39">
        <v>16.556666666666668</v>
      </c>
      <c r="I10" s="30">
        <v>240</v>
      </c>
      <c r="J10" s="30">
        <v>6</v>
      </c>
      <c r="K10" s="6" t="s">
        <v>25</v>
      </c>
      <c r="L10" s="30" t="s">
        <v>33</v>
      </c>
      <c r="M10" s="30"/>
      <c r="N10" s="30"/>
    </row>
    <row r="11" spans="1:14" s="28" customFormat="1" ht="30" customHeight="1" x14ac:dyDescent="0.25">
      <c r="A11" s="29">
        <v>44942</v>
      </c>
      <c r="B11" s="29">
        <v>2021</v>
      </c>
      <c r="C11" s="29" t="s">
        <v>139</v>
      </c>
      <c r="D11" s="27" t="s">
        <v>16</v>
      </c>
      <c r="E11" s="27" t="s">
        <v>16</v>
      </c>
      <c r="F11" s="27" t="s">
        <v>17</v>
      </c>
      <c r="G11" s="27" t="s">
        <v>29</v>
      </c>
      <c r="H11" s="39">
        <v>121.75</v>
      </c>
      <c r="I11" s="30">
        <v>6</v>
      </c>
      <c r="J11" s="30">
        <v>6</v>
      </c>
      <c r="K11" s="6" t="s">
        <v>25</v>
      </c>
      <c r="L11" s="30" t="s">
        <v>33</v>
      </c>
      <c r="M11" s="30" t="s">
        <v>20</v>
      </c>
      <c r="N11" s="30"/>
    </row>
    <row r="12" spans="1:14" s="28" customFormat="1" ht="30" customHeight="1" x14ac:dyDescent="0.25">
      <c r="A12" s="29">
        <v>45688</v>
      </c>
      <c r="B12" s="29">
        <v>2020</v>
      </c>
      <c r="C12" s="29" t="s">
        <v>143</v>
      </c>
      <c r="D12" s="27" t="s">
        <v>16</v>
      </c>
      <c r="E12" s="27" t="s">
        <v>16</v>
      </c>
      <c r="F12" s="27" t="s">
        <v>17</v>
      </c>
      <c r="G12" s="27" t="s">
        <v>29</v>
      </c>
      <c r="H12" s="39">
        <v>20.99</v>
      </c>
      <c r="I12" s="30">
        <v>46.019999999999996</v>
      </c>
      <c r="J12" s="30">
        <v>6</v>
      </c>
      <c r="K12" s="6" t="s">
        <v>25</v>
      </c>
      <c r="L12" s="30" t="s">
        <v>33</v>
      </c>
      <c r="M12" s="30" t="s">
        <v>20</v>
      </c>
      <c r="N12" s="30" t="s">
        <v>13</v>
      </c>
    </row>
    <row r="13" spans="1:14" s="28" customFormat="1" ht="30" customHeight="1" x14ac:dyDescent="0.25">
      <c r="A13" s="29">
        <v>45684</v>
      </c>
      <c r="B13" s="29">
        <v>2022</v>
      </c>
      <c r="C13" s="29" t="s">
        <v>144</v>
      </c>
      <c r="D13" s="27" t="s">
        <v>16</v>
      </c>
      <c r="E13" s="27" t="s">
        <v>16</v>
      </c>
      <c r="F13" s="27" t="s">
        <v>17</v>
      </c>
      <c r="G13" s="27" t="s">
        <v>29</v>
      </c>
      <c r="H13" s="39">
        <v>43.65</v>
      </c>
      <c r="I13" s="30">
        <v>30</v>
      </c>
      <c r="J13" s="30">
        <v>6</v>
      </c>
      <c r="K13" s="6" t="s">
        <v>25</v>
      </c>
      <c r="L13" s="30" t="s">
        <v>33</v>
      </c>
      <c r="M13" s="30" t="s">
        <v>20</v>
      </c>
      <c r="N13" s="30" t="s">
        <v>13</v>
      </c>
    </row>
    <row r="14" spans="1:14" s="28" customFormat="1" ht="30" customHeight="1" x14ac:dyDescent="0.25">
      <c r="A14" s="29">
        <v>44476</v>
      </c>
      <c r="B14" s="29">
        <v>2006</v>
      </c>
      <c r="C14" s="29" t="s">
        <v>171</v>
      </c>
      <c r="D14" s="43" t="s">
        <v>172</v>
      </c>
      <c r="E14" s="27" t="s">
        <v>16</v>
      </c>
      <c r="F14" s="27" t="s">
        <v>17</v>
      </c>
      <c r="G14" s="27" t="s">
        <v>18</v>
      </c>
      <c r="H14" s="39">
        <v>131.08908582311517</v>
      </c>
      <c r="I14" s="30">
        <v>4</v>
      </c>
      <c r="J14" s="30">
        <v>1</v>
      </c>
      <c r="K14" s="6" t="s">
        <v>62</v>
      </c>
      <c r="L14" s="30" t="s">
        <v>33</v>
      </c>
      <c r="M14" s="30" t="s">
        <v>20</v>
      </c>
      <c r="N14" s="30"/>
    </row>
    <row r="15" spans="1:14" s="28" customFormat="1" ht="30" customHeight="1" x14ac:dyDescent="0.25">
      <c r="A15" s="29">
        <v>45657</v>
      </c>
      <c r="B15" s="29">
        <v>2010</v>
      </c>
      <c r="C15" s="29" t="s">
        <v>173</v>
      </c>
      <c r="D15" s="27" t="s">
        <v>172</v>
      </c>
      <c r="E15" s="27" t="s">
        <v>16</v>
      </c>
      <c r="F15" s="27" t="s">
        <v>17</v>
      </c>
      <c r="G15" s="27" t="s">
        <v>18</v>
      </c>
      <c r="H15" s="39">
        <v>287</v>
      </c>
      <c r="I15" s="30">
        <v>12</v>
      </c>
      <c r="J15" s="30">
        <v>6</v>
      </c>
      <c r="K15" s="6" t="s">
        <v>25</v>
      </c>
      <c r="L15" s="30" t="s">
        <v>33</v>
      </c>
      <c r="M15" s="30" t="s">
        <v>20</v>
      </c>
      <c r="N15" s="30"/>
    </row>
    <row r="16" spans="1:14" s="28" customFormat="1" ht="30" customHeight="1" x14ac:dyDescent="0.25">
      <c r="A16" s="29">
        <v>45665</v>
      </c>
      <c r="B16" s="29">
        <v>2010</v>
      </c>
      <c r="C16" s="29" t="s">
        <v>173</v>
      </c>
      <c r="D16" s="27" t="s">
        <v>172</v>
      </c>
      <c r="E16" s="27" t="s">
        <v>16</v>
      </c>
      <c r="F16" s="27" t="s">
        <v>17</v>
      </c>
      <c r="G16" s="27" t="s">
        <v>18</v>
      </c>
      <c r="H16" s="39">
        <v>638</v>
      </c>
      <c r="I16" s="30">
        <v>6</v>
      </c>
      <c r="J16" s="30">
        <v>3</v>
      </c>
      <c r="K16" s="6" t="s">
        <v>174</v>
      </c>
      <c r="L16" s="30" t="s">
        <v>33</v>
      </c>
      <c r="M16" s="30" t="s">
        <v>20</v>
      </c>
      <c r="N16" s="30"/>
    </row>
    <row r="17" spans="1:14" s="28" customFormat="1" ht="30" customHeight="1" x14ac:dyDescent="0.25">
      <c r="A17" s="29">
        <v>41927</v>
      </c>
      <c r="B17" s="29">
        <v>2011</v>
      </c>
      <c r="C17" s="29" t="s">
        <v>180</v>
      </c>
      <c r="D17" s="27" t="s">
        <v>172</v>
      </c>
      <c r="E17" s="27" t="s">
        <v>16</v>
      </c>
      <c r="F17" s="27" t="s">
        <v>17</v>
      </c>
      <c r="G17" s="27" t="s">
        <v>18</v>
      </c>
      <c r="H17" s="39">
        <v>94.173245838724171</v>
      </c>
      <c r="I17" s="30">
        <v>5</v>
      </c>
      <c r="J17" s="30">
        <v>6</v>
      </c>
      <c r="K17" s="6" t="s">
        <v>157</v>
      </c>
      <c r="L17" s="30" t="s">
        <v>33</v>
      </c>
      <c r="M17" s="30" t="s">
        <v>20</v>
      </c>
      <c r="N17" s="30"/>
    </row>
    <row r="18" spans="1:14" s="28" customFormat="1" ht="30" customHeight="1" x14ac:dyDescent="0.25">
      <c r="A18" s="29">
        <v>44940</v>
      </c>
      <c r="B18" s="29">
        <v>2007</v>
      </c>
      <c r="C18" s="29" t="s">
        <v>182</v>
      </c>
      <c r="D18" s="27" t="s">
        <v>172</v>
      </c>
      <c r="E18" s="27" t="s">
        <v>16</v>
      </c>
      <c r="F18" s="27" t="s">
        <v>17</v>
      </c>
      <c r="G18" s="27" t="s">
        <v>18</v>
      </c>
      <c r="H18" s="39">
        <v>72.209999999999994</v>
      </c>
      <c r="I18" s="30">
        <v>7.98</v>
      </c>
      <c r="J18" s="30">
        <v>6</v>
      </c>
      <c r="K18" s="6" t="s">
        <v>25</v>
      </c>
      <c r="L18" s="30" t="s">
        <v>33</v>
      </c>
      <c r="M18" s="30" t="s">
        <v>20</v>
      </c>
      <c r="N18" s="30"/>
    </row>
    <row r="19" spans="1:14" s="28" customFormat="1" ht="30" customHeight="1" x14ac:dyDescent="0.25">
      <c r="A19" s="29">
        <v>44917</v>
      </c>
      <c r="B19" s="29">
        <v>2014</v>
      </c>
      <c r="C19" s="29" t="s">
        <v>186</v>
      </c>
      <c r="D19" s="27" t="s">
        <v>172</v>
      </c>
      <c r="E19" s="27" t="s">
        <v>16</v>
      </c>
      <c r="F19" s="27" t="s">
        <v>17</v>
      </c>
      <c r="G19" s="27" t="s">
        <v>18</v>
      </c>
      <c r="H19" s="39">
        <v>50.54</v>
      </c>
      <c r="I19" s="30">
        <v>6</v>
      </c>
      <c r="J19" s="30">
        <v>6</v>
      </c>
      <c r="K19" s="6" t="s">
        <v>25</v>
      </c>
      <c r="L19" s="30" t="s">
        <v>33</v>
      </c>
      <c r="M19" s="30" t="s">
        <v>20</v>
      </c>
      <c r="N19" s="30"/>
    </row>
    <row r="20" spans="1:14" s="28" customFormat="1" ht="30" customHeight="1" x14ac:dyDescent="0.25">
      <c r="A20" s="29">
        <v>45449</v>
      </c>
      <c r="B20" s="29">
        <v>2016</v>
      </c>
      <c r="C20" s="29" t="s">
        <v>187</v>
      </c>
      <c r="D20" s="27" t="s">
        <v>172</v>
      </c>
      <c r="E20" s="27" t="s">
        <v>16</v>
      </c>
      <c r="F20" s="27" t="s">
        <v>17</v>
      </c>
      <c r="G20" s="27" t="s">
        <v>18</v>
      </c>
      <c r="H20" s="39">
        <v>55</v>
      </c>
      <c r="I20" s="30">
        <v>6</v>
      </c>
      <c r="J20" s="30">
        <v>6</v>
      </c>
      <c r="K20" s="6" t="s">
        <v>25</v>
      </c>
      <c r="L20" s="30" t="s">
        <v>33</v>
      </c>
      <c r="M20" s="30" t="s">
        <v>20</v>
      </c>
      <c r="N20" s="30"/>
    </row>
    <row r="21" spans="1:14" s="28" customFormat="1" ht="30" customHeight="1" x14ac:dyDescent="0.25">
      <c r="A21" s="29">
        <v>45660</v>
      </c>
      <c r="B21" s="29">
        <v>1998</v>
      </c>
      <c r="C21" s="29" t="s">
        <v>189</v>
      </c>
      <c r="D21" s="27" t="s">
        <v>172</v>
      </c>
      <c r="E21" s="27" t="s">
        <v>16</v>
      </c>
      <c r="F21" s="27" t="s">
        <v>17</v>
      </c>
      <c r="G21" s="27" t="s">
        <v>18</v>
      </c>
      <c r="H21" s="39">
        <v>783</v>
      </c>
      <c r="I21" s="30">
        <v>6</v>
      </c>
      <c r="J21" s="30">
        <v>6</v>
      </c>
      <c r="K21" s="6" t="s">
        <v>25</v>
      </c>
      <c r="L21" s="30" t="s">
        <v>33</v>
      </c>
      <c r="M21" s="30" t="s">
        <v>20</v>
      </c>
      <c r="N21" s="30"/>
    </row>
    <row r="22" spans="1:14" s="28" customFormat="1" ht="30" customHeight="1" x14ac:dyDescent="0.25">
      <c r="A22" s="29">
        <v>45638</v>
      </c>
      <c r="B22" s="29">
        <v>2002</v>
      </c>
      <c r="C22" s="29" t="s">
        <v>190</v>
      </c>
      <c r="D22" s="27" t="s">
        <v>172</v>
      </c>
      <c r="E22" s="27" t="s">
        <v>16</v>
      </c>
      <c r="F22" s="27" t="s">
        <v>17</v>
      </c>
      <c r="G22" s="27" t="s">
        <v>18</v>
      </c>
      <c r="H22" s="39">
        <v>1130.99</v>
      </c>
      <c r="I22" s="30">
        <v>3</v>
      </c>
      <c r="J22" s="30">
        <v>3</v>
      </c>
      <c r="K22" s="6" t="s">
        <v>174</v>
      </c>
      <c r="L22" s="30" t="s">
        <v>33</v>
      </c>
      <c r="M22" s="30" t="s">
        <v>20</v>
      </c>
      <c r="N22" s="30"/>
    </row>
    <row r="23" spans="1:14" s="28" customFormat="1" ht="30" customHeight="1" x14ac:dyDescent="0.25">
      <c r="A23" s="29">
        <v>41920</v>
      </c>
      <c r="B23" s="29">
        <v>2014</v>
      </c>
      <c r="C23" s="29" t="s">
        <v>195</v>
      </c>
      <c r="D23" s="27" t="s">
        <v>172</v>
      </c>
      <c r="E23" s="27" t="s">
        <v>16</v>
      </c>
      <c r="F23" s="27" t="s">
        <v>17</v>
      </c>
      <c r="G23" s="27" t="s">
        <v>18</v>
      </c>
      <c r="H23" s="39">
        <v>90.524705218438385</v>
      </c>
      <c r="I23" s="30">
        <v>9</v>
      </c>
      <c r="J23" s="30">
        <v>6</v>
      </c>
      <c r="K23" s="6" t="s">
        <v>25</v>
      </c>
      <c r="L23" s="30" t="s">
        <v>33</v>
      </c>
      <c r="M23" s="30" t="s">
        <v>20</v>
      </c>
      <c r="N23" s="30"/>
    </row>
    <row r="24" spans="1:14" s="28" customFormat="1" ht="30" customHeight="1" x14ac:dyDescent="0.25">
      <c r="A24" s="29">
        <v>44904</v>
      </c>
      <c r="B24" s="29">
        <v>1989</v>
      </c>
      <c r="C24" s="29" t="s">
        <v>198</v>
      </c>
      <c r="D24" s="43" t="s">
        <v>172</v>
      </c>
      <c r="E24" s="27" t="s">
        <v>16</v>
      </c>
      <c r="F24" s="27" t="s">
        <v>17</v>
      </c>
      <c r="G24" s="27" t="s">
        <v>18</v>
      </c>
      <c r="H24" s="39">
        <v>952.59</v>
      </c>
      <c r="I24" s="30">
        <v>6</v>
      </c>
      <c r="J24" s="30">
        <v>6</v>
      </c>
      <c r="K24" s="6" t="s">
        <v>25</v>
      </c>
      <c r="L24" s="30" t="s">
        <v>33</v>
      </c>
      <c r="M24" s="30" t="s">
        <v>20</v>
      </c>
      <c r="N24" s="30"/>
    </row>
    <row r="25" spans="1:14" s="28" customFormat="1" ht="30" customHeight="1" x14ac:dyDescent="0.25">
      <c r="A25" s="29">
        <v>44903</v>
      </c>
      <c r="B25" s="29">
        <v>1995</v>
      </c>
      <c r="C25" s="29" t="s">
        <v>199</v>
      </c>
      <c r="D25" s="43" t="s">
        <v>172</v>
      </c>
      <c r="E25" s="27" t="s">
        <v>16</v>
      </c>
      <c r="F25" s="27" t="s">
        <v>17</v>
      </c>
      <c r="G25" s="27" t="s">
        <v>18</v>
      </c>
      <c r="H25" s="39">
        <v>715.23</v>
      </c>
      <c r="I25" s="30">
        <v>6</v>
      </c>
      <c r="J25" s="30">
        <v>6</v>
      </c>
      <c r="K25" s="6" t="s">
        <v>25</v>
      </c>
      <c r="L25" s="30" t="s">
        <v>33</v>
      </c>
      <c r="M25" s="30" t="s">
        <v>20</v>
      </c>
      <c r="N25" s="30"/>
    </row>
    <row r="26" spans="1:14" s="28" customFormat="1" ht="30" customHeight="1" x14ac:dyDescent="0.25">
      <c r="A26" s="29">
        <v>44907</v>
      </c>
      <c r="B26" s="29">
        <v>2003</v>
      </c>
      <c r="C26" s="29" t="s">
        <v>200</v>
      </c>
      <c r="D26" s="43" t="s">
        <v>172</v>
      </c>
      <c r="E26" s="27" t="s">
        <v>16</v>
      </c>
      <c r="F26" s="27" t="s">
        <v>17</v>
      </c>
      <c r="G26" s="27" t="s">
        <v>18</v>
      </c>
      <c r="H26" s="39">
        <v>596.46</v>
      </c>
      <c r="I26" s="30">
        <v>6</v>
      </c>
      <c r="J26" s="30">
        <v>6</v>
      </c>
      <c r="K26" s="6" t="s">
        <v>25</v>
      </c>
      <c r="L26" s="30" t="s">
        <v>33</v>
      </c>
      <c r="M26" s="30" t="s">
        <v>20</v>
      </c>
      <c r="N26" s="30"/>
    </row>
    <row r="27" spans="1:14" s="28" customFormat="1" ht="30" customHeight="1" x14ac:dyDescent="0.25">
      <c r="A27" s="29">
        <v>44906</v>
      </c>
      <c r="B27" s="29">
        <v>2005</v>
      </c>
      <c r="C27" s="29" t="s">
        <v>201</v>
      </c>
      <c r="D27" s="43" t="s">
        <v>172</v>
      </c>
      <c r="E27" s="27" t="s">
        <v>16</v>
      </c>
      <c r="F27" s="27" t="s">
        <v>17</v>
      </c>
      <c r="G27" s="27" t="s">
        <v>18</v>
      </c>
      <c r="H27" s="39">
        <v>715.14</v>
      </c>
      <c r="I27" s="30">
        <v>3</v>
      </c>
      <c r="J27" s="30">
        <v>6</v>
      </c>
      <c r="K27" s="6" t="s">
        <v>25</v>
      </c>
      <c r="L27" s="30" t="s">
        <v>33</v>
      </c>
      <c r="M27" s="30" t="s">
        <v>20</v>
      </c>
      <c r="N27" s="30"/>
    </row>
    <row r="28" spans="1:14" s="28" customFormat="1" ht="30" customHeight="1" x14ac:dyDescent="0.25">
      <c r="A28" s="29">
        <v>45442</v>
      </c>
      <c r="B28" s="29">
        <v>2006</v>
      </c>
      <c r="C28" s="29" t="s">
        <v>202</v>
      </c>
      <c r="D28" s="43" t="s">
        <v>172</v>
      </c>
      <c r="E28" s="27" t="s">
        <v>16</v>
      </c>
      <c r="F28" s="27" t="s">
        <v>17</v>
      </c>
      <c r="G28" s="27" t="s">
        <v>18</v>
      </c>
      <c r="H28" s="39">
        <v>525.26</v>
      </c>
      <c r="I28" s="30">
        <v>6</v>
      </c>
      <c r="J28" s="30">
        <v>6</v>
      </c>
      <c r="K28" s="6" t="s">
        <v>25</v>
      </c>
      <c r="L28" s="30" t="s">
        <v>33</v>
      </c>
      <c r="M28" s="30" t="s">
        <v>20</v>
      </c>
      <c r="N28" s="30"/>
    </row>
    <row r="29" spans="1:14" s="28" customFormat="1" ht="30" customHeight="1" x14ac:dyDescent="0.25">
      <c r="A29" s="29">
        <v>44905</v>
      </c>
      <c r="B29" s="29">
        <v>2011</v>
      </c>
      <c r="C29" s="29" t="s">
        <v>203</v>
      </c>
      <c r="D29" s="43" t="s">
        <v>172</v>
      </c>
      <c r="E29" s="27" t="s">
        <v>16</v>
      </c>
      <c r="F29" s="27" t="s">
        <v>17</v>
      </c>
      <c r="G29" s="27" t="s">
        <v>18</v>
      </c>
      <c r="H29" s="39">
        <v>477.78</v>
      </c>
      <c r="I29" s="30">
        <v>6</v>
      </c>
      <c r="J29" s="30">
        <v>6</v>
      </c>
      <c r="K29" s="6" t="s">
        <v>25</v>
      </c>
      <c r="L29" s="30" t="s">
        <v>33</v>
      </c>
      <c r="M29" s="30" t="s">
        <v>20</v>
      </c>
      <c r="N29" s="30"/>
    </row>
    <row r="30" spans="1:14" s="28" customFormat="1" ht="30" customHeight="1" x14ac:dyDescent="0.25">
      <c r="A30" s="29">
        <v>45686</v>
      </c>
      <c r="B30" s="29">
        <v>2006</v>
      </c>
      <c r="C30" s="29" t="s">
        <v>204</v>
      </c>
      <c r="D30" s="43" t="s">
        <v>172</v>
      </c>
      <c r="E30" s="27" t="s">
        <v>16</v>
      </c>
      <c r="F30" s="27" t="s">
        <v>17</v>
      </c>
      <c r="G30" s="27" t="s">
        <v>18</v>
      </c>
      <c r="H30" s="39">
        <v>525.26</v>
      </c>
      <c r="I30" s="30">
        <v>6</v>
      </c>
      <c r="J30" s="30">
        <v>6</v>
      </c>
      <c r="K30" s="6" t="s">
        <v>25</v>
      </c>
      <c r="L30" s="30" t="s">
        <v>33</v>
      </c>
      <c r="M30" s="30" t="s">
        <v>20</v>
      </c>
      <c r="N30" s="30"/>
    </row>
    <row r="31" spans="1:14" s="28" customFormat="1" ht="30" customHeight="1" x14ac:dyDescent="0.25">
      <c r="A31" s="29">
        <v>45636</v>
      </c>
      <c r="B31" s="29">
        <v>2016</v>
      </c>
      <c r="C31" s="29" t="s">
        <v>213</v>
      </c>
      <c r="D31" s="43" t="s">
        <v>172</v>
      </c>
      <c r="E31" s="27" t="s">
        <v>16</v>
      </c>
      <c r="F31" s="27" t="s">
        <v>17</v>
      </c>
      <c r="G31" s="27" t="s">
        <v>18</v>
      </c>
      <c r="H31" s="39">
        <v>208</v>
      </c>
      <c r="I31" s="30">
        <v>12</v>
      </c>
      <c r="J31" s="30">
        <v>6</v>
      </c>
      <c r="K31" s="6" t="s">
        <v>25</v>
      </c>
      <c r="L31" s="30" t="s">
        <v>33</v>
      </c>
      <c r="M31" s="30" t="s">
        <v>20</v>
      </c>
      <c r="N31" s="30"/>
    </row>
    <row r="32" spans="1:14" s="28" customFormat="1" ht="30" customHeight="1" x14ac:dyDescent="0.25">
      <c r="A32" s="29">
        <v>44911</v>
      </c>
      <c r="B32" s="29">
        <v>2010</v>
      </c>
      <c r="C32" s="29" t="s">
        <v>217</v>
      </c>
      <c r="D32" s="27" t="s">
        <v>172</v>
      </c>
      <c r="E32" s="27" t="s">
        <v>16</v>
      </c>
      <c r="F32" s="27" t="s">
        <v>17</v>
      </c>
      <c r="G32" s="27" t="s">
        <v>18</v>
      </c>
      <c r="H32" s="39">
        <v>287.89999999999998</v>
      </c>
      <c r="I32" s="30">
        <v>6</v>
      </c>
      <c r="J32" s="30">
        <v>6</v>
      </c>
      <c r="K32" s="6" t="s">
        <v>25</v>
      </c>
      <c r="L32" s="30" t="s">
        <v>33</v>
      </c>
      <c r="M32" s="30" t="s">
        <v>20</v>
      </c>
      <c r="N32" s="30"/>
    </row>
    <row r="33" spans="1:14" s="28" customFormat="1" ht="30" customHeight="1" x14ac:dyDescent="0.25">
      <c r="A33" s="29">
        <v>44910</v>
      </c>
      <c r="B33" s="29">
        <v>2014</v>
      </c>
      <c r="C33" s="29" t="s">
        <v>218</v>
      </c>
      <c r="D33" s="27" t="s">
        <v>172</v>
      </c>
      <c r="E33" s="27" t="s">
        <v>16</v>
      </c>
      <c r="F33" s="27" t="s">
        <v>17</v>
      </c>
      <c r="G33" s="27" t="s">
        <v>18</v>
      </c>
      <c r="H33" s="39">
        <v>240.43</v>
      </c>
      <c r="I33" s="30">
        <v>6</v>
      </c>
      <c r="J33" s="30">
        <v>6</v>
      </c>
      <c r="K33" s="6" t="s">
        <v>25</v>
      </c>
      <c r="L33" s="30" t="s">
        <v>33</v>
      </c>
      <c r="M33" s="30" t="s">
        <v>20</v>
      </c>
      <c r="N33" s="30"/>
    </row>
    <row r="34" spans="1:14" s="28" customFormat="1" ht="30" customHeight="1" x14ac:dyDescent="0.25">
      <c r="A34" s="29">
        <v>44315</v>
      </c>
      <c r="B34" s="29">
        <v>2008</v>
      </c>
      <c r="C34" s="29" t="s">
        <v>223</v>
      </c>
      <c r="D34" s="43" t="s">
        <v>220</v>
      </c>
      <c r="E34" s="27" t="s">
        <v>16</v>
      </c>
      <c r="F34" s="27" t="s">
        <v>17</v>
      </c>
      <c r="G34" s="27" t="s">
        <v>18</v>
      </c>
      <c r="H34" s="39">
        <v>89</v>
      </c>
      <c r="I34" s="30">
        <v>24</v>
      </c>
      <c r="J34" s="30">
        <v>6</v>
      </c>
      <c r="K34" s="6" t="s">
        <v>25</v>
      </c>
      <c r="L34" s="30" t="s">
        <v>33</v>
      </c>
      <c r="M34" s="30" t="s">
        <v>20</v>
      </c>
      <c r="N34" s="30"/>
    </row>
    <row r="35" spans="1:14" s="28" customFormat="1" ht="30" customHeight="1" x14ac:dyDescent="0.25">
      <c r="A35" s="29">
        <v>45637</v>
      </c>
      <c r="B35" s="29">
        <v>2013</v>
      </c>
      <c r="C35" s="29" t="s">
        <v>234</v>
      </c>
      <c r="D35" s="27" t="s">
        <v>231</v>
      </c>
      <c r="E35" s="27" t="s">
        <v>16</v>
      </c>
      <c r="F35" s="27" t="s">
        <v>17</v>
      </c>
      <c r="G35" s="27" t="s">
        <v>18</v>
      </c>
      <c r="H35" s="39">
        <v>72</v>
      </c>
      <c r="I35" s="30">
        <v>60</v>
      </c>
      <c r="J35" s="30">
        <v>12</v>
      </c>
      <c r="K35" s="6" t="s">
        <v>152</v>
      </c>
      <c r="L35" s="30" t="s">
        <v>33</v>
      </c>
      <c r="M35" s="30" t="s">
        <v>20</v>
      </c>
      <c r="N35" s="30" t="s">
        <v>13</v>
      </c>
    </row>
    <row r="36" spans="1:14" s="28" customFormat="1" ht="30" customHeight="1" x14ac:dyDescent="0.25">
      <c r="A36" s="29">
        <v>75178</v>
      </c>
      <c r="B36" s="29">
        <v>2011</v>
      </c>
      <c r="C36" s="29" t="s">
        <v>233</v>
      </c>
      <c r="D36" s="27" t="s">
        <v>231</v>
      </c>
      <c r="E36" s="27" t="s">
        <v>16</v>
      </c>
      <c r="F36" s="27" t="s">
        <v>17</v>
      </c>
      <c r="G36" s="27" t="s">
        <v>18</v>
      </c>
      <c r="H36" s="39">
        <v>71.623359912541972</v>
      </c>
      <c r="I36" s="30">
        <v>8.0400000000000009</v>
      </c>
      <c r="J36" s="30">
        <v>12</v>
      </c>
      <c r="K36" s="6" t="s">
        <v>152</v>
      </c>
      <c r="L36" s="30" t="s">
        <v>33</v>
      </c>
      <c r="M36" s="30"/>
      <c r="N36" s="30"/>
    </row>
    <row r="37" spans="1:14" s="28" customFormat="1" ht="30" customHeight="1" x14ac:dyDescent="0.25">
      <c r="A37" s="29">
        <v>76469</v>
      </c>
      <c r="B37" s="29">
        <v>2011</v>
      </c>
      <c r="C37" s="29" t="s">
        <v>238</v>
      </c>
      <c r="D37" s="27" t="s">
        <v>239</v>
      </c>
      <c r="E37" s="27" t="s">
        <v>16</v>
      </c>
      <c r="F37" s="27" t="s">
        <v>17</v>
      </c>
      <c r="G37" s="27" t="s">
        <v>18</v>
      </c>
      <c r="H37" s="39">
        <v>31.57484083813312</v>
      </c>
      <c r="I37" s="30">
        <v>1</v>
      </c>
      <c r="J37" s="30">
        <v>6</v>
      </c>
      <c r="K37" s="6" t="s">
        <v>25</v>
      </c>
      <c r="L37" s="30" t="s">
        <v>33</v>
      </c>
      <c r="M37" s="30" t="s">
        <v>20</v>
      </c>
      <c r="N37" s="30" t="s">
        <v>13</v>
      </c>
    </row>
    <row r="38" spans="1:14" s="28" customFormat="1" ht="30" customHeight="1" x14ac:dyDescent="0.25">
      <c r="A38" s="29">
        <v>43263</v>
      </c>
      <c r="B38" s="29">
        <v>2007</v>
      </c>
      <c r="C38" s="29" t="s">
        <v>240</v>
      </c>
      <c r="D38" s="27" t="s">
        <v>241</v>
      </c>
      <c r="E38" s="27" t="s">
        <v>16</v>
      </c>
      <c r="F38" s="27" t="s">
        <v>17</v>
      </c>
      <c r="G38" s="27" t="s">
        <v>18</v>
      </c>
      <c r="H38" s="39">
        <v>67.075668529401966</v>
      </c>
      <c r="I38" s="30">
        <v>2</v>
      </c>
      <c r="J38" s="30">
        <v>6</v>
      </c>
      <c r="K38" s="6" t="s">
        <v>157</v>
      </c>
      <c r="L38" s="30" t="s">
        <v>33</v>
      </c>
      <c r="M38" s="30" t="s">
        <v>20</v>
      </c>
      <c r="N38" s="30" t="s">
        <v>13</v>
      </c>
    </row>
    <row r="39" spans="1:14" s="28" customFormat="1" ht="30" customHeight="1" x14ac:dyDescent="0.25">
      <c r="A39" s="29">
        <v>44918</v>
      </c>
      <c r="B39" s="29">
        <v>1989</v>
      </c>
      <c r="C39" s="29" t="s">
        <v>242</v>
      </c>
      <c r="D39" s="43" t="s">
        <v>243</v>
      </c>
      <c r="E39" s="27" t="s">
        <v>16</v>
      </c>
      <c r="F39" s="27" t="s">
        <v>17</v>
      </c>
      <c r="G39" s="27" t="s">
        <v>29</v>
      </c>
      <c r="H39" s="39">
        <v>56.73</v>
      </c>
      <c r="I39" s="30">
        <v>12</v>
      </c>
      <c r="J39" s="30">
        <v>6</v>
      </c>
      <c r="K39" s="6" t="s">
        <v>25</v>
      </c>
      <c r="L39" s="30" t="s">
        <v>33</v>
      </c>
      <c r="M39" s="30" t="s">
        <v>20</v>
      </c>
      <c r="N39" s="30"/>
    </row>
    <row r="40" spans="1:14" s="28" customFormat="1" ht="30" customHeight="1" x14ac:dyDescent="0.25">
      <c r="A40" s="29">
        <v>44919</v>
      </c>
      <c r="B40" s="29">
        <v>2007</v>
      </c>
      <c r="C40" s="29" t="s">
        <v>244</v>
      </c>
      <c r="D40" s="43" t="s">
        <v>243</v>
      </c>
      <c r="E40" s="27" t="s">
        <v>16</v>
      </c>
      <c r="F40" s="27" t="s">
        <v>17</v>
      </c>
      <c r="G40" s="27" t="s">
        <v>29</v>
      </c>
      <c r="H40" s="39">
        <v>50.54</v>
      </c>
      <c r="I40" s="30">
        <v>12</v>
      </c>
      <c r="J40" s="30">
        <v>12</v>
      </c>
      <c r="K40" s="6" t="s">
        <v>152</v>
      </c>
      <c r="L40" s="30" t="s">
        <v>33</v>
      </c>
      <c r="M40" s="30" t="s">
        <v>20</v>
      </c>
      <c r="N40" s="30"/>
    </row>
    <row r="41" spans="1:14" s="28" customFormat="1" ht="30" customHeight="1" x14ac:dyDescent="0.25">
      <c r="A41" s="29">
        <v>45658</v>
      </c>
      <c r="B41" s="29">
        <v>2015</v>
      </c>
      <c r="C41" s="29" t="s">
        <v>259</v>
      </c>
      <c r="D41" s="27" t="s">
        <v>258</v>
      </c>
      <c r="E41" s="27" t="s">
        <v>16</v>
      </c>
      <c r="F41" s="27" t="s">
        <v>17</v>
      </c>
      <c r="G41" s="27" t="s">
        <v>29</v>
      </c>
      <c r="H41" s="39">
        <v>190</v>
      </c>
      <c r="I41" s="30">
        <v>12</v>
      </c>
      <c r="J41" s="30">
        <v>6</v>
      </c>
      <c r="K41" s="6" t="s">
        <v>25</v>
      </c>
      <c r="L41" s="30" t="s">
        <v>33</v>
      </c>
      <c r="M41" s="30" t="s">
        <v>20</v>
      </c>
      <c r="N41" s="30"/>
    </row>
    <row r="42" spans="1:14" s="28" customFormat="1" ht="30" customHeight="1" x14ac:dyDescent="0.25">
      <c r="A42" s="29">
        <v>41921</v>
      </c>
      <c r="B42" s="29">
        <v>2012</v>
      </c>
      <c r="C42" s="29" t="s">
        <v>275</v>
      </c>
      <c r="D42" s="27" t="s">
        <v>276</v>
      </c>
      <c r="E42" s="27" t="s">
        <v>16</v>
      </c>
      <c r="F42" s="27" t="s">
        <v>17</v>
      </c>
      <c r="G42" s="27" t="s">
        <v>18</v>
      </c>
      <c r="H42" s="39">
        <v>113.51985658061852</v>
      </c>
      <c r="I42" s="30">
        <v>1.02</v>
      </c>
      <c r="J42" s="30">
        <v>6</v>
      </c>
      <c r="K42" s="6" t="s">
        <v>25</v>
      </c>
      <c r="L42" s="30" t="s">
        <v>33</v>
      </c>
      <c r="M42" s="30" t="s">
        <v>20</v>
      </c>
      <c r="N42" s="30"/>
    </row>
    <row r="43" spans="1:14" s="28" customFormat="1" ht="30" customHeight="1" x14ac:dyDescent="0.25">
      <c r="A43" s="29">
        <v>45666</v>
      </c>
      <c r="B43" s="29">
        <v>2019</v>
      </c>
      <c r="C43" s="29" t="s">
        <v>280</v>
      </c>
      <c r="D43" s="27" t="s">
        <v>276</v>
      </c>
      <c r="E43" s="27" t="s">
        <v>16</v>
      </c>
      <c r="F43" s="27" t="s">
        <v>17</v>
      </c>
      <c r="G43" s="27" t="s">
        <v>29</v>
      </c>
      <c r="H43" s="39">
        <v>126</v>
      </c>
      <c r="I43" s="30">
        <v>12</v>
      </c>
      <c r="J43" s="30">
        <v>6</v>
      </c>
      <c r="K43" s="6" t="s">
        <v>25</v>
      </c>
      <c r="L43" s="30" t="s">
        <v>33</v>
      </c>
      <c r="M43" s="30" t="s">
        <v>20</v>
      </c>
      <c r="N43" s="30"/>
    </row>
    <row r="44" spans="1:14" s="28" customFormat="1" ht="30" customHeight="1" x14ac:dyDescent="0.25">
      <c r="A44" s="29">
        <v>43259</v>
      </c>
      <c r="B44" s="29">
        <v>2011</v>
      </c>
      <c r="C44" s="29" t="s">
        <v>283</v>
      </c>
      <c r="D44" s="27" t="s">
        <v>276</v>
      </c>
      <c r="E44" s="27" t="s">
        <v>16</v>
      </c>
      <c r="F44" s="27" t="s">
        <v>17</v>
      </c>
      <c r="G44" s="27" t="s">
        <v>18</v>
      </c>
      <c r="H44" s="39">
        <v>88.099646458409325</v>
      </c>
      <c r="I44" s="30">
        <v>30</v>
      </c>
      <c r="J44" s="30">
        <v>6</v>
      </c>
      <c r="K44" s="6" t="s">
        <v>157</v>
      </c>
      <c r="L44" s="30" t="s">
        <v>33</v>
      </c>
      <c r="M44" s="30" t="s">
        <v>20</v>
      </c>
      <c r="N44" s="30"/>
    </row>
    <row r="45" spans="1:14" s="28" customFormat="1" ht="30" customHeight="1" x14ac:dyDescent="0.25">
      <c r="A45" s="29">
        <v>44333</v>
      </c>
      <c r="B45" s="29">
        <v>2015</v>
      </c>
      <c r="C45" s="29" t="s">
        <v>291</v>
      </c>
      <c r="D45" s="43" t="s">
        <v>276</v>
      </c>
      <c r="E45" s="27" t="s">
        <v>16</v>
      </c>
      <c r="F45" s="27" t="s">
        <v>17</v>
      </c>
      <c r="G45" s="27" t="s">
        <v>18</v>
      </c>
      <c r="H45" s="39">
        <v>50</v>
      </c>
      <c r="I45" s="30">
        <v>18</v>
      </c>
      <c r="J45" s="30">
        <v>6</v>
      </c>
      <c r="K45" s="6" t="s">
        <v>25</v>
      </c>
      <c r="L45" s="30" t="s">
        <v>33</v>
      </c>
      <c r="M45" s="30" t="s">
        <v>20</v>
      </c>
      <c r="N45" s="30"/>
    </row>
    <row r="46" spans="1:14" s="28" customFormat="1" ht="30" customHeight="1" x14ac:dyDescent="0.25">
      <c r="A46" s="29">
        <v>43731</v>
      </c>
      <c r="B46" s="29">
        <v>2008</v>
      </c>
      <c r="C46" s="29" t="s">
        <v>295</v>
      </c>
      <c r="D46" s="27" t="s">
        <v>296</v>
      </c>
      <c r="E46" s="27" t="s">
        <v>16</v>
      </c>
      <c r="F46" s="27" t="s">
        <v>17</v>
      </c>
      <c r="G46" s="27" t="s">
        <v>18</v>
      </c>
      <c r="H46" s="39">
        <v>90.540890053571459</v>
      </c>
      <c r="I46" s="30">
        <v>1.02</v>
      </c>
      <c r="J46" s="30">
        <v>6</v>
      </c>
      <c r="K46" s="6" t="s">
        <v>25</v>
      </c>
      <c r="L46" s="30" t="s">
        <v>33</v>
      </c>
      <c r="M46" s="30"/>
      <c r="N46" s="30"/>
    </row>
    <row r="47" spans="1:14" s="28" customFormat="1" ht="30" customHeight="1" x14ac:dyDescent="0.25">
      <c r="A47" s="29">
        <v>66219</v>
      </c>
      <c r="B47" s="29">
        <v>1989</v>
      </c>
      <c r="C47" s="29" t="s">
        <v>298</v>
      </c>
      <c r="D47" s="43" t="s">
        <v>296</v>
      </c>
      <c r="E47" s="27" t="s">
        <v>16</v>
      </c>
      <c r="F47" s="27" t="s">
        <v>17</v>
      </c>
      <c r="G47" s="27" t="s">
        <v>18</v>
      </c>
      <c r="H47" s="39">
        <v>130.54761439860332</v>
      </c>
      <c r="I47" s="30">
        <v>5.04</v>
      </c>
      <c r="J47" s="30">
        <v>12</v>
      </c>
      <c r="K47" s="6" t="s">
        <v>152</v>
      </c>
      <c r="L47" s="30" t="s">
        <v>33</v>
      </c>
      <c r="M47" s="30"/>
      <c r="N47" s="30"/>
    </row>
    <row r="48" spans="1:14" s="28" customFormat="1" ht="30" customHeight="1" x14ac:dyDescent="0.25">
      <c r="A48" s="29">
        <v>75297</v>
      </c>
      <c r="B48" s="29">
        <v>2017</v>
      </c>
      <c r="C48" s="29" t="s">
        <v>319</v>
      </c>
      <c r="D48" s="27" t="s">
        <v>320</v>
      </c>
      <c r="E48" s="27" t="s">
        <v>308</v>
      </c>
      <c r="F48" s="27" t="s">
        <v>17</v>
      </c>
      <c r="G48" s="27" t="s">
        <v>18</v>
      </c>
      <c r="H48" s="39">
        <v>37.01786666666667</v>
      </c>
      <c r="I48" s="30">
        <v>9</v>
      </c>
      <c r="J48" s="30">
        <v>6</v>
      </c>
      <c r="K48" s="6" t="s">
        <v>25</v>
      </c>
      <c r="L48" s="30" t="s">
        <v>33</v>
      </c>
      <c r="M48" s="30"/>
      <c r="N48" s="30"/>
    </row>
    <row r="49" spans="1:14" s="28" customFormat="1" ht="30" customHeight="1" x14ac:dyDescent="0.25">
      <c r="A49" s="29">
        <v>45307</v>
      </c>
      <c r="B49" s="29">
        <v>2019</v>
      </c>
      <c r="C49" s="29" t="s">
        <v>329</v>
      </c>
      <c r="D49" s="43" t="s">
        <v>324</v>
      </c>
      <c r="E49" s="27" t="s">
        <v>308</v>
      </c>
      <c r="F49" s="27" t="s">
        <v>17</v>
      </c>
      <c r="G49" s="27" t="s">
        <v>29</v>
      </c>
      <c r="H49" s="39">
        <v>48.430533333333337</v>
      </c>
      <c r="I49" s="30">
        <v>10.98</v>
      </c>
      <c r="J49" s="30">
        <v>6</v>
      </c>
      <c r="K49" s="6" t="s">
        <v>25</v>
      </c>
      <c r="L49" s="30" t="s">
        <v>33</v>
      </c>
      <c r="M49" s="30"/>
      <c r="N49" s="30"/>
    </row>
    <row r="50" spans="1:14" s="28" customFormat="1" ht="30" customHeight="1" x14ac:dyDescent="0.25">
      <c r="A50" s="29">
        <v>45306</v>
      </c>
      <c r="B50" s="29">
        <v>2020</v>
      </c>
      <c r="C50" s="29" t="s">
        <v>330</v>
      </c>
      <c r="D50" s="43" t="s">
        <v>324</v>
      </c>
      <c r="E50" s="27" t="s">
        <v>308</v>
      </c>
      <c r="F50" s="27" t="s">
        <v>17</v>
      </c>
      <c r="G50" s="27" t="s">
        <v>29</v>
      </c>
      <c r="H50" s="39">
        <v>51.529866666666663</v>
      </c>
      <c r="I50" s="30">
        <v>90</v>
      </c>
      <c r="J50" s="30">
        <v>6</v>
      </c>
      <c r="K50" s="6" t="s">
        <v>25</v>
      </c>
      <c r="L50" s="30" t="s">
        <v>33</v>
      </c>
      <c r="M50" s="30"/>
      <c r="N50" s="30"/>
    </row>
    <row r="51" spans="1:14" s="28" customFormat="1" ht="30" customHeight="1" x14ac:dyDescent="0.25">
      <c r="A51" s="29">
        <v>45705</v>
      </c>
      <c r="B51" s="29">
        <v>2020</v>
      </c>
      <c r="C51" s="29" t="s">
        <v>331</v>
      </c>
      <c r="D51" s="27" t="s">
        <v>332</v>
      </c>
      <c r="E51" s="27" t="s">
        <v>308</v>
      </c>
      <c r="F51" s="27" t="s">
        <v>17</v>
      </c>
      <c r="G51" s="27" t="s">
        <v>18</v>
      </c>
      <c r="H51" s="39" t="s">
        <v>333</v>
      </c>
      <c r="I51" s="30">
        <v>15</v>
      </c>
      <c r="J51" s="30">
        <v>6</v>
      </c>
      <c r="K51" s="6" t="s">
        <v>25</v>
      </c>
      <c r="L51" s="30" t="s">
        <v>33</v>
      </c>
      <c r="M51" s="30"/>
      <c r="N51" s="30" t="s">
        <v>13</v>
      </c>
    </row>
    <row r="52" spans="1:14" s="28" customFormat="1" ht="30" customHeight="1" x14ac:dyDescent="0.25">
      <c r="A52" s="29">
        <v>44414</v>
      </c>
      <c r="B52" s="29">
        <v>2015</v>
      </c>
      <c r="C52" s="29" t="s">
        <v>478</v>
      </c>
      <c r="D52" s="27" t="s">
        <v>475</v>
      </c>
      <c r="E52" s="27" t="s">
        <v>476</v>
      </c>
      <c r="F52" s="27" t="s">
        <v>473</v>
      </c>
      <c r="G52" s="27" t="s">
        <v>18</v>
      </c>
      <c r="H52" s="39">
        <v>80.152133333333339</v>
      </c>
      <c r="I52" s="30">
        <v>2</v>
      </c>
      <c r="J52" s="30">
        <v>6</v>
      </c>
      <c r="K52" s="6" t="s">
        <v>25</v>
      </c>
      <c r="L52" s="30" t="s">
        <v>33</v>
      </c>
      <c r="M52" s="30"/>
      <c r="N52" s="30"/>
    </row>
    <row r="53" spans="1:14" s="28" customFormat="1" ht="30" customHeight="1" x14ac:dyDescent="0.25">
      <c r="A53" s="29">
        <v>4382418</v>
      </c>
      <c r="B53" s="29">
        <v>2018</v>
      </c>
      <c r="C53" s="29" t="s">
        <v>416</v>
      </c>
      <c r="D53" s="27" t="s">
        <v>414</v>
      </c>
      <c r="E53" s="27" t="s">
        <v>415</v>
      </c>
      <c r="F53" s="27" t="s">
        <v>17</v>
      </c>
      <c r="G53" s="27" t="s">
        <v>18</v>
      </c>
      <c r="H53" s="39">
        <v>35.28</v>
      </c>
      <c r="I53" s="30">
        <v>4.0200000000000005</v>
      </c>
      <c r="J53" s="30">
        <v>6</v>
      </c>
      <c r="K53" s="6" t="s">
        <v>25</v>
      </c>
      <c r="L53" s="30" t="s">
        <v>33</v>
      </c>
      <c r="M53" s="30"/>
      <c r="N53" s="30"/>
    </row>
    <row r="54" spans="1:14" s="28" customFormat="1" ht="30" customHeight="1" x14ac:dyDescent="0.25">
      <c r="A54" s="29">
        <v>73922</v>
      </c>
      <c r="B54" s="29">
        <v>2018</v>
      </c>
      <c r="C54" s="29" t="s">
        <v>355</v>
      </c>
      <c r="D54" s="43" t="s">
        <v>276</v>
      </c>
      <c r="E54" s="27" t="s">
        <v>308</v>
      </c>
      <c r="F54" s="27" t="s">
        <v>17</v>
      </c>
      <c r="G54" s="27" t="s">
        <v>18</v>
      </c>
      <c r="H54" s="39">
        <v>25.568628160337379</v>
      </c>
      <c r="I54" s="30">
        <v>16.02</v>
      </c>
      <c r="J54" s="30">
        <v>6</v>
      </c>
      <c r="K54" s="6" t="s">
        <v>25</v>
      </c>
      <c r="L54" s="30" t="s">
        <v>33</v>
      </c>
      <c r="M54" s="30"/>
      <c r="N54" s="30"/>
    </row>
    <row r="55" spans="1:14" s="28" customFormat="1" ht="30" customHeight="1" x14ac:dyDescent="0.25">
      <c r="A55" s="29">
        <v>45928</v>
      </c>
      <c r="B55" s="29">
        <v>2016</v>
      </c>
      <c r="C55" s="29" t="s">
        <v>369</v>
      </c>
      <c r="D55" s="27" t="s">
        <v>27</v>
      </c>
      <c r="E55" s="27" t="s">
        <v>27</v>
      </c>
      <c r="F55" s="27" t="s">
        <v>17</v>
      </c>
      <c r="G55" s="27" t="s">
        <v>29</v>
      </c>
      <c r="H55" s="39">
        <v>64.77</v>
      </c>
      <c r="I55" s="30">
        <v>12</v>
      </c>
      <c r="J55" s="30">
        <v>6</v>
      </c>
      <c r="K55" s="6" t="s">
        <v>25</v>
      </c>
      <c r="L55" s="30" t="s">
        <v>33</v>
      </c>
      <c r="M55" s="30"/>
      <c r="N55" s="30" t="s">
        <v>13</v>
      </c>
    </row>
    <row r="56" spans="1:14" s="28" customFormat="1" ht="30" customHeight="1" x14ac:dyDescent="0.25">
      <c r="A56" s="29">
        <v>74851</v>
      </c>
      <c r="B56" s="29">
        <v>1996</v>
      </c>
      <c r="C56" s="29" t="s">
        <v>378</v>
      </c>
      <c r="D56" s="27" t="s">
        <v>27</v>
      </c>
      <c r="E56" s="27" t="s">
        <v>27</v>
      </c>
      <c r="F56" s="27" t="s">
        <v>17</v>
      </c>
      <c r="G56" s="27" t="s">
        <v>29</v>
      </c>
      <c r="H56" s="39">
        <v>94.018799999999999</v>
      </c>
      <c r="I56" s="30">
        <v>2</v>
      </c>
      <c r="J56" s="30">
        <v>1</v>
      </c>
      <c r="K56" s="6" t="s">
        <v>376</v>
      </c>
      <c r="L56" s="30" t="s">
        <v>33</v>
      </c>
      <c r="M56" s="30"/>
      <c r="N56" s="30" t="s">
        <v>13</v>
      </c>
    </row>
    <row r="57" spans="1:14" s="28" customFormat="1" ht="30" customHeight="1" x14ac:dyDescent="0.25">
      <c r="A57" s="29">
        <v>4291820</v>
      </c>
      <c r="B57" s="29">
        <v>2020</v>
      </c>
      <c r="C57" s="29" t="s">
        <v>405</v>
      </c>
      <c r="D57" s="27" t="s">
        <v>403</v>
      </c>
      <c r="E57" s="27" t="s">
        <v>403</v>
      </c>
      <c r="F57" s="27" t="s">
        <v>17</v>
      </c>
      <c r="G57" s="27" t="s">
        <v>18</v>
      </c>
      <c r="H57" s="39">
        <v>47.239466666666665</v>
      </c>
      <c r="I57" s="30">
        <v>16.998000000000001</v>
      </c>
      <c r="J57" s="30">
        <v>6</v>
      </c>
      <c r="K57" s="6" t="s">
        <v>25</v>
      </c>
      <c r="L57" s="30" t="s">
        <v>33</v>
      </c>
      <c r="M57" s="30"/>
      <c r="N57" s="30"/>
    </row>
    <row r="58" spans="1:14" s="28" customFormat="1" ht="30" customHeight="1" x14ac:dyDescent="0.25">
      <c r="A58" s="29">
        <v>44754</v>
      </c>
      <c r="B58" s="29">
        <v>2020</v>
      </c>
      <c r="C58" s="29" t="s">
        <v>426</v>
      </c>
      <c r="D58" s="27" t="s">
        <v>422</v>
      </c>
      <c r="E58" s="27" t="s">
        <v>415</v>
      </c>
      <c r="F58" s="27" t="s">
        <v>17</v>
      </c>
      <c r="G58" s="27" t="s">
        <v>18</v>
      </c>
      <c r="H58" s="39">
        <v>160.25783333333334</v>
      </c>
      <c r="I58" s="30">
        <v>9</v>
      </c>
      <c r="J58" s="30">
        <v>3</v>
      </c>
      <c r="K58" s="6" t="s">
        <v>174</v>
      </c>
      <c r="L58" s="30" t="s">
        <v>33</v>
      </c>
      <c r="M58" s="30"/>
      <c r="N58" s="30"/>
    </row>
    <row r="59" spans="1:14" s="28" customFormat="1" ht="30" customHeight="1" x14ac:dyDescent="0.25">
      <c r="A59" s="29">
        <v>43669</v>
      </c>
      <c r="B59" s="29">
        <v>2020</v>
      </c>
      <c r="C59" s="29" t="s">
        <v>450</v>
      </c>
      <c r="D59" s="27" t="s">
        <v>451</v>
      </c>
      <c r="E59" s="27" t="s">
        <v>451</v>
      </c>
      <c r="F59" s="27" t="s">
        <v>452</v>
      </c>
      <c r="G59" s="27" t="s">
        <v>29</v>
      </c>
      <c r="H59" s="39">
        <v>25.829599999999999</v>
      </c>
      <c r="I59" s="30">
        <v>1.9980000000000002</v>
      </c>
      <c r="J59" s="30">
        <v>6</v>
      </c>
      <c r="K59" s="6" t="s">
        <v>25</v>
      </c>
      <c r="L59" s="30" t="s">
        <v>33</v>
      </c>
      <c r="M59" s="30"/>
      <c r="N59" s="30"/>
    </row>
    <row r="60" spans="1:14" s="28" customFormat="1" ht="30" customHeight="1" x14ac:dyDescent="0.25">
      <c r="A60" s="29">
        <v>76079</v>
      </c>
      <c r="B60" s="29">
        <v>2008</v>
      </c>
      <c r="C60" s="29" t="s">
        <v>474</v>
      </c>
      <c r="D60" s="27" t="s">
        <v>475</v>
      </c>
      <c r="E60" s="27" t="s">
        <v>476</v>
      </c>
      <c r="F60" s="27" t="s">
        <v>473</v>
      </c>
      <c r="G60" s="27" t="s">
        <v>18</v>
      </c>
      <c r="H60" s="39">
        <v>123.62426666666666</v>
      </c>
      <c r="I60" s="30">
        <v>6</v>
      </c>
      <c r="J60" s="30">
        <v>6</v>
      </c>
      <c r="K60" s="6" t="s">
        <v>25</v>
      </c>
      <c r="L60" s="30" t="s">
        <v>33</v>
      </c>
      <c r="M60" s="30"/>
      <c r="N60" s="30" t="s">
        <v>13</v>
      </c>
    </row>
    <row r="61" spans="1:14" s="28" customFormat="1" ht="30" customHeight="1" x14ac:dyDescent="0.25">
      <c r="A61" s="29">
        <v>76213</v>
      </c>
      <c r="B61" s="29">
        <v>2016</v>
      </c>
      <c r="C61" s="29" t="s">
        <v>477</v>
      </c>
      <c r="D61" s="43" t="s">
        <v>475</v>
      </c>
      <c r="E61" s="27" t="s">
        <v>476</v>
      </c>
      <c r="F61" s="27" t="s">
        <v>473</v>
      </c>
      <c r="G61" s="27" t="s">
        <v>18</v>
      </c>
      <c r="H61" s="39">
        <v>45.998266666666666</v>
      </c>
      <c r="I61" s="30">
        <v>4.0020000000000007</v>
      </c>
      <c r="J61" s="30">
        <v>6</v>
      </c>
      <c r="K61" s="6" t="s">
        <v>25</v>
      </c>
      <c r="L61" s="30" t="s">
        <v>33</v>
      </c>
      <c r="M61" s="30"/>
      <c r="N61" s="30"/>
    </row>
    <row r="62" spans="1:14" s="28" customFormat="1" ht="30" customHeight="1" x14ac:dyDescent="0.25">
      <c r="A62" s="29">
        <v>40572</v>
      </c>
      <c r="B62" s="29">
        <v>2018</v>
      </c>
      <c r="C62" s="29" t="s">
        <v>481</v>
      </c>
      <c r="D62" s="27" t="s">
        <v>480</v>
      </c>
      <c r="E62" s="27" t="s">
        <v>476</v>
      </c>
      <c r="F62" s="27" t="s">
        <v>473</v>
      </c>
      <c r="G62" s="27" t="s">
        <v>29</v>
      </c>
      <c r="H62" s="39">
        <v>152.70666666666665</v>
      </c>
      <c r="I62" s="30">
        <v>4.0020000000000007</v>
      </c>
      <c r="J62" s="30">
        <v>6</v>
      </c>
      <c r="K62" s="6" t="s">
        <v>25</v>
      </c>
      <c r="L62" s="30" t="s">
        <v>33</v>
      </c>
      <c r="M62" s="30"/>
      <c r="N62" s="30"/>
    </row>
    <row r="63" spans="1:14" s="28" customFormat="1" ht="30" customHeight="1" x14ac:dyDescent="0.25">
      <c r="A63" s="29">
        <v>75197</v>
      </c>
      <c r="B63" s="29">
        <v>2017</v>
      </c>
      <c r="C63" s="29" t="s">
        <v>491</v>
      </c>
      <c r="D63" s="27" t="s">
        <v>484</v>
      </c>
      <c r="E63" s="27" t="s">
        <v>484</v>
      </c>
      <c r="F63" s="27" t="s">
        <v>473</v>
      </c>
      <c r="G63" s="27" t="s">
        <v>29</v>
      </c>
      <c r="H63" s="39">
        <v>50.553195233546184</v>
      </c>
      <c r="I63" s="30">
        <v>27</v>
      </c>
      <c r="J63" s="30">
        <v>6</v>
      </c>
      <c r="K63" s="6" t="s">
        <v>25</v>
      </c>
      <c r="L63" s="30" t="s">
        <v>33</v>
      </c>
      <c r="M63" s="30"/>
      <c r="N63" s="30"/>
    </row>
    <row r="64" spans="1:14" s="28" customFormat="1" ht="30" customHeight="1" x14ac:dyDescent="0.25">
      <c r="A64" s="29">
        <v>45283</v>
      </c>
      <c r="B64" s="29">
        <v>2021</v>
      </c>
      <c r="C64" s="29" t="s">
        <v>500</v>
      </c>
      <c r="D64" s="27" t="s">
        <v>494</v>
      </c>
      <c r="E64" s="27" t="s">
        <v>495</v>
      </c>
      <c r="F64" s="27" t="s">
        <v>473</v>
      </c>
      <c r="G64" s="27" t="s">
        <v>29</v>
      </c>
      <c r="H64" s="39">
        <v>16.019600000000001</v>
      </c>
      <c r="I64" s="30">
        <v>108</v>
      </c>
      <c r="J64" s="30">
        <v>6</v>
      </c>
      <c r="K64" s="6" t="s">
        <v>25</v>
      </c>
      <c r="L64" s="30" t="s">
        <v>33</v>
      </c>
      <c r="M64" s="30"/>
      <c r="N64" s="30" t="s">
        <v>13</v>
      </c>
    </row>
    <row r="65" spans="1:14" s="28" customFormat="1" ht="30" customHeight="1" x14ac:dyDescent="0.25">
      <c r="A65" s="29">
        <v>4247419</v>
      </c>
      <c r="B65" s="29">
        <v>2019</v>
      </c>
      <c r="C65" s="29" t="s">
        <v>502</v>
      </c>
      <c r="D65" s="27" t="s">
        <v>494</v>
      </c>
      <c r="E65" s="27" t="s">
        <v>495</v>
      </c>
      <c r="F65" s="27" t="s">
        <v>473</v>
      </c>
      <c r="G65" s="27" t="s">
        <v>18</v>
      </c>
      <c r="H65" s="39">
        <v>32.199999999999996</v>
      </c>
      <c r="I65" s="30">
        <v>33</v>
      </c>
      <c r="J65" s="30">
        <v>6</v>
      </c>
      <c r="K65" s="6" t="s">
        <v>25</v>
      </c>
      <c r="L65" s="30" t="s">
        <v>33</v>
      </c>
      <c r="M65" s="30"/>
      <c r="N65" s="30" t="s">
        <v>13</v>
      </c>
    </row>
    <row r="66" spans="1:14" s="28" customFormat="1" ht="30" customHeight="1" x14ac:dyDescent="0.25">
      <c r="A66" s="29">
        <v>45358</v>
      </c>
      <c r="B66" s="29" t="s">
        <v>373</v>
      </c>
      <c r="C66" s="29" t="s">
        <v>571</v>
      </c>
      <c r="D66" s="27" t="s">
        <v>563</v>
      </c>
      <c r="E66" s="27" t="s">
        <v>560</v>
      </c>
      <c r="F66" s="27" t="s">
        <v>561</v>
      </c>
      <c r="G66" s="27" t="s">
        <v>18</v>
      </c>
      <c r="H66" s="39">
        <v>119</v>
      </c>
      <c r="I66" s="30">
        <v>12</v>
      </c>
      <c r="J66" s="30">
        <v>6</v>
      </c>
      <c r="K66" s="6" t="s">
        <v>25</v>
      </c>
      <c r="L66" s="30" t="s">
        <v>33</v>
      </c>
      <c r="M66" s="30"/>
      <c r="N66" s="30"/>
    </row>
    <row r="67" spans="1:14" s="28" customFormat="1" ht="30" customHeight="1" x14ac:dyDescent="0.25">
      <c r="A67" s="29">
        <v>44646</v>
      </c>
      <c r="B67" s="29">
        <v>2019</v>
      </c>
      <c r="C67" s="29" t="s">
        <v>588</v>
      </c>
      <c r="D67" s="27" t="s">
        <v>587</v>
      </c>
      <c r="E67" s="27" t="s">
        <v>560</v>
      </c>
      <c r="F67" s="27" t="s">
        <v>561</v>
      </c>
      <c r="G67" s="27" t="s">
        <v>29</v>
      </c>
      <c r="H67" s="39">
        <v>28.436133333333334</v>
      </c>
      <c r="I67" s="30">
        <v>24</v>
      </c>
      <c r="J67" s="30">
        <v>12</v>
      </c>
      <c r="K67" s="6" t="s">
        <v>152</v>
      </c>
      <c r="L67" s="30" t="s">
        <v>33</v>
      </c>
      <c r="M67" s="30"/>
      <c r="N67" s="30"/>
    </row>
    <row r="68" spans="1:14" s="28" customFormat="1" ht="30" customHeight="1" x14ac:dyDescent="0.25">
      <c r="A68" s="29">
        <v>44663</v>
      </c>
      <c r="B68" s="29">
        <v>2019</v>
      </c>
      <c r="C68" s="29" t="s">
        <v>590</v>
      </c>
      <c r="D68" s="27" t="s">
        <v>587</v>
      </c>
      <c r="E68" s="27" t="s">
        <v>560</v>
      </c>
      <c r="F68" s="27" t="s">
        <v>561</v>
      </c>
      <c r="G68" s="27" t="s">
        <v>18</v>
      </c>
      <c r="H68" s="39">
        <v>48.084800000000001</v>
      </c>
      <c r="I68" s="30">
        <v>9</v>
      </c>
      <c r="J68" s="30">
        <v>6</v>
      </c>
      <c r="K68" s="6" t="s">
        <v>25</v>
      </c>
      <c r="L68" s="30" t="s">
        <v>33</v>
      </c>
      <c r="M68" s="30"/>
      <c r="N68" s="30" t="s">
        <v>13</v>
      </c>
    </row>
    <row r="69" spans="1:14" s="28" customFormat="1" ht="30" customHeight="1" x14ac:dyDescent="0.25">
      <c r="A69" s="29">
        <v>44604</v>
      </c>
      <c r="B69" s="29">
        <v>2019</v>
      </c>
      <c r="C69" s="29" t="s">
        <v>592</v>
      </c>
      <c r="D69" s="27" t="s">
        <v>587</v>
      </c>
      <c r="E69" s="27" t="s">
        <v>560</v>
      </c>
      <c r="F69" s="27" t="s">
        <v>561</v>
      </c>
      <c r="G69" s="27" t="s">
        <v>18</v>
      </c>
      <c r="H69" s="39">
        <v>31.7148</v>
      </c>
      <c r="I69" s="30">
        <v>23.004000000000001</v>
      </c>
      <c r="J69" s="30">
        <v>12</v>
      </c>
      <c r="K69" s="6" t="s">
        <v>152</v>
      </c>
      <c r="L69" s="30" t="s">
        <v>33</v>
      </c>
      <c r="M69" s="30"/>
      <c r="N69" s="30" t="s">
        <v>13</v>
      </c>
    </row>
    <row r="70" spans="1:14" s="28" customFormat="1" ht="30" customHeight="1" x14ac:dyDescent="0.25">
      <c r="A70" s="29">
        <v>45654</v>
      </c>
      <c r="B70" s="29">
        <v>2020</v>
      </c>
      <c r="C70" s="29" t="s">
        <v>593</v>
      </c>
      <c r="D70" s="27" t="s">
        <v>594</v>
      </c>
      <c r="E70" s="27" t="s">
        <v>595</v>
      </c>
      <c r="F70" s="27" t="s">
        <v>561</v>
      </c>
      <c r="G70" s="27" t="s">
        <v>18</v>
      </c>
      <c r="H70" s="39">
        <v>20.882400000000001</v>
      </c>
      <c r="I70" s="30">
        <v>82.998000000000005</v>
      </c>
      <c r="J70" s="30">
        <v>6</v>
      </c>
      <c r="K70" s="6" t="s">
        <v>25</v>
      </c>
      <c r="L70" s="30" t="s">
        <v>33</v>
      </c>
      <c r="M70" s="30"/>
      <c r="N70" s="30" t="s">
        <v>13</v>
      </c>
    </row>
    <row r="71" spans="1:14" s="28" customFormat="1" ht="30" customHeight="1" x14ac:dyDescent="0.25">
      <c r="A71" s="29">
        <v>7455117</v>
      </c>
      <c r="B71" s="29">
        <v>2017</v>
      </c>
      <c r="C71" s="29" t="s">
        <v>30</v>
      </c>
      <c r="D71" s="27" t="s">
        <v>31</v>
      </c>
      <c r="E71" s="27" t="s">
        <v>31</v>
      </c>
      <c r="F71" s="27" t="s">
        <v>32</v>
      </c>
      <c r="G71" s="27" t="s">
        <v>18</v>
      </c>
      <c r="H71" s="39">
        <v>32.549999999999997</v>
      </c>
      <c r="I71" s="30">
        <v>16.998000000000001</v>
      </c>
      <c r="J71" s="30">
        <v>6</v>
      </c>
      <c r="K71" s="6" t="s">
        <v>25</v>
      </c>
      <c r="L71" s="30" t="s">
        <v>33</v>
      </c>
      <c r="M71" s="30"/>
      <c r="N71" s="30"/>
    </row>
    <row r="72" spans="1:14" s="28" customFormat="1" ht="30" customHeight="1" x14ac:dyDescent="0.25">
      <c r="A72" s="29">
        <v>43074</v>
      </c>
      <c r="B72" s="29">
        <v>2019</v>
      </c>
      <c r="C72" s="29" t="s">
        <v>37</v>
      </c>
      <c r="D72" s="27" t="s">
        <v>31</v>
      </c>
      <c r="E72" s="27" t="s">
        <v>31</v>
      </c>
      <c r="F72" s="27" t="s">
        <v>32</v>
      </c>
      <c r="G72" s="27" t="s">
        <v>18</v>
      </c>
      <c r="H72" s="39">
        <v>131.79</v>
      </c>
      <c r="I72" s="30">
        <v>30</v>
      </c>
      <c r="J72" s="30">
        <v>1</v>
      </c>
      <c r="K72" s="6" t="s">
        <v>35</v>
      </c>
      <c r="L72" s="30" t="s">
        <v>33</v>
      </c>
      <c r="M72" s="30" t="s">
        <v>36</v>
      </c>
      <c r="N72" s="30"/>
    </row>
    <row r="73" spans="1:14" s="28" customFormat="1" ht="30" customHeight="1" x14ac:dyDescent="0.25">
      <c r="A73" s="29">
        <v>42316</v>
      </c>
      <c r="B73" s="29" t="s">
        <v>38</v>
      </c>
      <c r="C73" s="29" t="s">
        <v>39</v>
      </c>
      <c r="D73" s="27" t="s">
        <v>31</v>
      </c>
      <c r="E73" s="27" t="s">
        <v>31</v>
      </c>
      <c r="F73" s="27" t="s">
        <v>32</v>
      </c>
      <c r="G73" s="27" t="s">
        <v>18</v>
      </c>
      <c r="H73" s="39">
        <v>226.54079999999999</v>
      </c>
      <c r="I73" s="30">
        <v>3</v>
      </c>
      <c r="J73" s="30">
        <v>1</v>
      </c>
      <c r="K73" s="6" t="s">
        <v>35</v>
      </c>
      <c r="L73" s="30" t="s">
        <v>33</v>
      </c>
      <c r="M73" s="30" t="s">
        <v>36</v>
      </c>
      <c r="N73" s="30"/>
    </row>
    <row r="74" spans="1:14" s="28" customFormat="1" ht="30" customHeight="1" x14ac:dyDescent="0.25">
      <c r="A74" s="29">
        <v>43071</v>
      </c>
      <c r="B74" s="29">
        <v>2019</v>
      </c>
      <c r="C74" s="29" t="s">
        <v>40</v>
      </c>
      <c r="D74" s="27" t="s">
        <v>31</v>
      </c>
      <c r="E74" s="27" t="s">
        <v>31</v>
      </c>
      <c r="F74" s="27" t="s">
        <v>32</v>
      </c>
      <c r="G74" s="27" t="s">
        <v>18</v>
      </c>
      <c r="H74" s="39">
        <v>224.02080000000001</v>
      </c>
      <c r="I74" s="30">
        <v>51</v>
      </c>
      <c r="J74" s="30">
        <v>1</v>
      </c>
      <c r="K74" s="6" t="s">
        <v>35</v>
      </c>
      <c r="L74" s="30" t="s">
        <v>33</v>
      </c>
      <c r="M74" s="30" t="s">
        <v>36</v>
      </c>
      <c r="N74" s="30"/>
    </row>
    <row r="75" spans="1:14" s="28" customFormat="1" ht="30" customHeight="1" x14ac:dyDescent="0.25">
      <c r="A75" s="29">
        <v>43212</v>
      </c>
      <c r="B75" s="29" t="s">
        <v>41</v>
      </c>
      <c r="C75" s="29" t="s">
        <v>40</v>
      </c>
      <c r="D75" s="27" t="s">
        <v>31</v>
      </c>
      <c r="E75" s="27" t="s">
        <v>31</v>
      </c>
      <c r="F75" s="27" t="s">
        <v>32</v>
      </c>
      <c r="G75" s="27" t="s">
        <v>18</v>
      </c>
      <c r="H75" s="39">
        <v>646.61680000000001</v>
      </c>
      <c r="I75" s="30">
        <v>4</v>
      </c>
      <c r="J75" s="30">
        <v>1</v>
      </c>
      <c r="K75" s="6" t="s">
        <v>42</v>
      </c>
      <c r="L75" s="30" t="s">
        <v>33</v>
      </c>
      <c r="M75" s="30"/>
      <c r="N75" s="30"/>
    </row>
    <row r="76" spans="1:14" s="28" customFormat="1" ht="30" customHeight="1" x14ac:dyDescent="0.25">
      <c r="A76" s="29">
        <v>43225</v>
      </c>
      <c r="B76" s="29" t="s">
        <v>41</v>
      </c>
      <c r="C76" s="29" t="s">
        <v>43</v>
      </c>
      <c r="D76" s="27" t="s">
        <v>31</v>
      </c>
      <c r="E76" s="27" t="s">
        <v>31</v>
      </c>
      <c r="F76" s="27" t="s">
        <v>32</v>
      </c>
      <c r="G76" s="27" t="s">
        <v>18</v>
      </c>
      <c r="H76" s="39">
        <v>319.03573333333333</v>
      </c>
      <c r="I76" s="30">
        <v>4</v>
      </c>
      <c r="J76" s="30">
        <v>1</v>
      </c>
      <c r="K76" s="6" t="s">
        <v>44</v>
      </c>
      <c r="L76" s="30" t="s">
        <v>33</v>
      </c>
      <c r="M76" s="30"/>
      <c r="N76" s="30"/>
    </row>
    <row r="77" spans="1:14" s="28" customFormat="1" ht="30" customHeight="1" x14ac:dyDescent="0.25">
      <c r="A77" s="29">
        <v>76051</v>
      </c>
      <c r="B77" s="29">
        <v>2019</v>
      </c>
      <c r="C77" s="29" t="s">
        <v>45</v>
      </c>
      <c r="D77" s="27" t="s">
        <v>31</v>
      </c>
      <c r="E77" s="27" t="s">
        <v>31</v>
      </c>
      <c r="F77" s="27" t="s">
        <v>32</v>
      </c>
      <c r="G77" s="27" t="s">
        <v>18</v>
      </c>
      <c r="H77" s="39">
        <v>376.91013333333331</v>
      </c>
      <c r="I77" s="30">
        <v>6</v>
      </c>
      <c r="J77" s="30">
        <v>1</v>
      </c>
      <c r="K77" s="6" t="s">
        <v>42</v>
      </c>
      <c r="L77" s="30" t="s">
        <v>33</v>
      </c>
      <c r="M77" s="30"/>
      <c r="N77" s="30"/>
    </row>
    <row r="78" spans="1:14" s="28" customFormat="1" ht="30" customHeight="1" x14ac:dyDescent="0.25">
      <c r="A78" s="29">
        <v>43078</v>
      </c>
      <c r="B78" s="29">
        <v>2020</v>
      </c>
      <c r="C78" s="29" t="s">
        <v>46</v>
      </c>
      <c r="D78" s="27" t="s">
        <v>31</v>
      </c>
      <c r="E78" s="27" t="s">
        <v>31</v>
      </c>
      <c r="F78" s="27" t="s">
        <v>32</v>
      </c>
      <c r="G78" s="27" t="s">
        <v>18</v>
      </c>
      <c r="H78" s="39">
        <v>369.83333333333331</v>
      </c>
      <c r="I78" s="30">
        <v>1</v>
      </c>
      <c r="J78" s="30">
        <v>1</v>
      </c>
      <c r="K78" s="6" t="s">
        <v>42</v>
      </c>
      <c r="L78" s="30" t="s">
        <v>33</v>
      </c>
      <c r="M78" s="30"/>
      <c r="N78" s="30"/>
    </row>
    <row r="79" spans="1:14" s="28" customFormat="1" ht="30" customHeight="1" x14ac:dyDescent="0.25">
      <c r="A79" s="29">
        <v>43032</v>
      </c>
      <c r="B79" s="29">
        <v>2020</v>
      </c>
      <c r="C79" s="29" t="s">
        <v>47</v>
      </c>
      <c r="D79" s="27" t="s">
        <v>31</v>
      </c>
      <c r="E79" s="27" t="s">
        <v>31</v>
      </c>
      <c r="F79" s="27" t="s">
        <v>32</v>
      </c>
      <c r="G79" s="27" t="s">
        <v>29</v>
      </c>
      <c r="H79" s="39">
        <v>144.02080000000001</v>
      </c>
      <c r="I79" s="30">
        <v>11</v>
      </c>
      <c r="J79" s="30">
        <v>1</v>
      </c>
      <c r="K79" s="6" t="s">
        <v>35</v>
      </c>
      <c r="L79" s="30" t="s">
        <v>33</v>
      </c>
      <c r="M79" s="30" t="s">
        <v>36</v>
      </c>
      <c r="N79" s="30"/>
    </row>
    <row r="80" spans="1:14" s="28" customFormat="1" ht="30" customHeight="1" x14ac:dyDescent="0.25">
      <c r="A80" s="29">
        <v>44146</v>
      </c>
      <c r="B80" s="29">
        <v>2021</v>
      </c>
      <c r="C80" s="29" t="s">
        <v>48</v>
      </c>
      <c r="D80" s="27" t="s">
        <v>31</v>
      </c>
      <c r="E80" s="27" t="s">
        <v>31</v>
      </c>
      <c r="F80" s="27" t="s">
        <v>32</v>
      </c>
      <c r="G80" s="27" t="s">
        <v>29</v>
      </c>
      <c r="H80" s="39">
        <v>150.54</v>
      </c>
      <c r="I80" s="30">
        <v>6</v>
      </c>
      <c r="J80" s="30">
        <v>1</v>
      </c>
      <c r="K80" s="6" t="s">
        <v>35</v>
      </c>
      <c r="L80" s="30" t="s">
        <v>33</v>
      </c>
      <c r="M80" s="30" t="s">
        <v>36</v>
      </c>
      <c r="N80" s="30"/>
    </row>
    <row r="81" spans="1:14" s="28" customFormat="1" ht="30" customHeight="1" x14ac:dyDescent="0.25">
      <c r="A81" s="29">
        <v>43031</v>
      </c>
      <c r="B81" s="29">
        <v>2020</v>
      </c>
      <c r="C81" s="29" t="s">
        <v>49</v>
      </c>
      <c r="D81" s="27" t="s">
        <v>31</v>
      </c>
      <c r="E81" s="27" t="s">
        <v>31</v>
      </c>
      <c r="F81" s="27" t="s">
        <v>32</v>
      </c>
      <c r="G81" s="27" t="s">
        <v>29</v>
      </c>
      <c r="H81" s="39">
        <v>144.02080000000001</v>
      </c>
      <c r="I81" s="30">
        <v>27</v>
      </c>
      <c r="J81" s="30">
        <v>1</v>
      </c>
      <c r="K81" s="6" t="s">
        <v>35</v>
      </c>
      <c r="L81" s="30" t="s">
        <v>33</v>
      </c>
      <c r="M81" s="30" t="s">
        <v>36</v>
      </c>
      <c r="N81" s="30"/>
    </row>
    <row r="82" spans="1:14" s="28" customFormat="1" ht="30" customHeight="1" x14ac:dyDescent="0.25">
      <c r="A82" s="29">
        <v>44145</v>
      </c>
      <c r="B82" s="29" t="s">
        <v>50</v>
      </c>
      <c r="C82" s="29" t="s">
        <v>51</v>
      </c>
      <c r="D82" s="27" t="s">
        <v>31</v>
      </c>
      <c r="E82" s="27" t="s">
        <v>31</v>
      </c>
      <c r="F82" s="27" t="s">
        <v>32</v>
      </c>
      <c r="G82" s="27" t="s">
        <v>29</v>
      </c>
      <c r="H82" s="39">
        <v>148.78040000000001</v>
      </c>
      <c r="I82" s="30">
        <v>34</v>
      </c>
      <c r="J82" s="30">
        <v>1</v>
      </c>
      <c r="K82" s="6" t="s">
        <v>35</v>
      </c>
      <c r="L82" s="30" t="s">
        <v>33</v>
      </c>
      <c r="M82" s="30" t="s">
        <v>36</v>
      </c>
      <c r="N82" s="30"/>
    </row>
    <row r="83" spans="1:14" s="28" customFormat="1" ht="30" customHeight="1" x14ac:dyDescent="0.25">
      <c r="A83" s="29">
        <v>76050</v>
      </c>
      <c r="B83" s="29" t="s">
        <v>41</v>
      </c>
      <c r="C83" s="29" t="s">
        <v>53</v>
      </c>
      <c r="D83" s="27" t="s">
        <v>31</v>
      </c>
      <c r="E83" s="27" t="s">
        <v>31</v>
      </c>
      <c r="F83" s="27" t="s">
        <v>32</v>
      </c>
      <c r="G83" s="27" t="s">
        <v>18</v>
      </c>
      <c r="H83" s="39">
        <v>188.36906666666667</v>
      </c>
      <c r="I83" s="30">
        <v>4</v>
      </c>
      <c r="J83" s="30">
        <v>1</v>
      </c>
      <c r="K83" s="6" t="s">
        <v>44</v>
      </c>
      <c r="L83" s="30" t="s">
        <v>33</v>
      </c>
      <c r="M83" s="30"/>
      <c r="N83" s="30"/>
    </row>
    <row r="84" spans="1:14" s="28" customFormat="1" ht="30" customHeight="1" x14ac:dyDescent="0.25">
      <c r="A84" s="29">
        <v>45465</v>
      </c>
      <c r="B84" s="29" t="s">
        <v>54</v>
      </c>
      <c r="C84" s="29" t="s">
        <v>55</v>
      </c>
      <c r="D84" s="27" t="s">
        <v>31</v>
      </c>
      <c r="E84" s="27" t="s">
        <v>31</v>
      </c>
      <c r="F84" s="27" t="s">
        <v>32</v>
      </c>
      <c r="G84" s="27" t="s">
        <v>18</v>
      </c>
      <c r="H84" s="39">
        <v>44.21</v>
      </c>
      <c r="I84" s="30">
        <v>163.00200000000001</v>
      </c>
      <c r="J84" s="30">
        <v>6</v>
      </c>
      <c r="K84" s="6" t="s">
        <v>25</v>
      </c>
      <c r="L84" s="30" t="s">
        <v>33</v>
      </c>
      <c r="M84" s="30"/>
      <c r="N84" s="30"/>
    </row>
    <row r="85" spans="1:14" s="28" customFormat="1" ht="30" customHeight="1" x14ac:dyDescent="0.25">
      <c r="A85" s="29">
        <v>43077</v>
      </c>
      <c r="B85" s="29" t="s">
        <v>54</v>
      </c>
      <c r="C85" s="29" t="s">
        <v>55</v>
      </c>
      <c r="D85" s="27" t="s">
        <v>31</v>
      </c>
      <c r="E85" s="27" t="s">
        <v>31</v>
      </c>
      <c r="F85" s="27" t="s">
        <v>32</v>
      </c>
      <c r="G85" s="27" t="s">
        <v>18</v>
      </c>
      <c r="H85" s="39">
        <v>188.36906666666667</v>
      </c>
      <c r="I85" s="30">
        <v>2</v>
      </c>
      <c r="J85" s="30">
        <v>1</v>
      </c>
      <c r="K85" s="6" t="s">
        <v>44</v>
      </c>
      <c r="L85" s="30" t="s">
        <v>33</v>
      </c>
      <c r="M85" s="30"/>
      <c r="N85" s="30"/>
    </row>
    <row r="86" spans="1:14" s="28" customFormat="1" ht="30" customHeight="1" x14ac:dyDescent="0.25">
      <c r="A86" s="29">
        <v>76136</v>
      </c>
      <c r="B86" s="29" t="s">
        <v>57</v>
      </c>
      <c r="C86" s="29" t="s">
        <v>58</v>
      </c>
      <c r="D86" s="27" t="s">
        <v>31</v>
      </c>
      <c r="E86" s="27" t="s">
        <v>31</v>
      </c>
      <c r="F86" s="27" t="s">
        <v>32</v>
      </c>
      <c r="G86" s="27" t="s">
        <v>18</v>
      </c>
      <c r="H86" s="39">
        <v>191.58333333333334</v>
      </c>
      <c r="I86" s="30">
        <v>2</v>
      </c>
      <c r="J86" s="30">
        <v>1</v>
      </c>
      <c r="K86" s="6" t="s">
        <v>44</v>
      </c>
      <c r="L86" s="30" t="s">
        <v>33</v>
      </c>
      <c r="M86" s="30"/>
      <c r="N86" s="30"/>
    </row>
    <row r="87" spans="1:14" s="28" customFormat="1" ht="30" customHeight="1" x14ac:dyDescent="0.25">
      <c r="A87" s="29">
        <v>76133</v>
      </c>
      <c r="B87" s="29" t="s">
        <v>57</v>
      </c>
      <c r="C87" s="29" t="s">
        <v>59</v>
      </c>
      <c r="D87" s="27" t="s">
        <v>31</v>
      </c>
      <c r="E87" s="27" t="s">
        <v>31</v>
      </c>
      <c r="F87" s="27" t="s">
        <v>32</v>
      </c>
      <c r="G87" s="27" t="s">
        <v>18</v>
      </c>
      <c r="H87" s="39">
        <v>191.58333333333334</v>
      </c>
      <c r="I87" s="30">
        <v>2</v>
      </c>
      <c r="J87" s="30">
        <v>1</v>
      </c>
      <c r="K87" s="6" t="s">
        <v>44</v>
      </c>
      <c r="L87" s="30" t="s">
        <v>33</v>
      </c>
      <c r="M87" s="30"/>
      <c r="N87" s="30"/>
    </row>
    <row r="88" spans="1:14" s="28" customFormat="1" ht="30" customHeight="1" x14ac:dyDescent="0.25">
      <c r="A88" s="29">
        <v>76127</v>
      </c>
      <c r="B88" s="29" t="s">
        <v>57</v>
      </c>
      <c r="C88" s="29" t="s">
        <v>60</v>
      </c>
      <c r="D88" s="27" t="s">
        <v>31</v>
      </c>
      <c r="E88" s="27" t="s">
        <v>31</v>
      </c>
      <c r="F88" s="27" t="s">
        <v>32</v>
      </c>
      <c r="G88" s="27" t="s">
        <v>18</v>
      </c>
      <c r="H88" s="39">
        <v>142.25</v>
      </c>
      <c r="I88" s="30">
        <v>2</v>
      </c>
      <c r="J88" s="30">
        <v>1</v>
      </c>
      <c r="K88" s="6" t="s">
        <v>44</v>
      </c>
      <c r="L88" s="30" t="s">
        <v>33</v>
      </c>
      <c r="M88" s="30"/>
      <c r="N88" s="30"/>
    </row>
    <row r="89" spans="1:14" s="28" customFormat="1" ht="30" customHeight="1" x14ac:dyDescent="0.25">
      <c r="A89" s="29">
        <v>43492</v>
      </c>
      <c r="B89" s="29">
        <v>2018</v>
      </c>
      <c r="C89" s="29" t="s">
        <v>61</v>
      </c>
      <c r="D89" s="27" t="s">
        <v>31</v>
      </c>
      <c r="E89" s="27" t="s">
        <v>31</v>
      </c>
      <c r="F89" s="27" t="s">
        <v>32</v>
      </c>
      <c r="G89" s="27" t="s">
        <v>18</v>
      </c>
      <c r="H89" s="39">
        <v>82.525866666666673</v>
      </c>
      <c r="I89" s="30">
        <v>2</v>
      </c>
      <c r="J89" s="30">
        <v>1</v>
      </c>
      <c r="K89" s="6" t="s">
        <v>62</v>
      </c>
      <c r="L89" s="30" t="s">
        <v>33</v>
      </c>
      <c r="M89" s="30"/>
      <c r="N89" s="30"/>
    </row>
    <row r="90" spans="1:14" s="28" customFormat="1" ht="30" customHeight="1" x14ac:dyDescent="0.25">
      <c r="A90" s="29">
        <v>43709</v>
      </c>
      <c r="B90" s="29">
        <v>2002</v>
      </c>
      <c r="C90" s="29" t="s">
        <v>64</v>
      </c>
      <c r="D90" s="27" t="s">
        <v>31</v>
      </c>
      <c r="E90" s="27" t="s">
        <v>31</v>
      </c>
      <c r="F90" s="27" t="s">
        <v>32</v>
      </c>
      <c r="G90" s="27" t="s">
        <v>18</v>
      </c>
      <c r="H90" s="39">
        <v>83.57</v>
      </c>
      <c r="I90" s="30">
        <v>7.0020000000000007</v>
      </c>
      <c r="J90" s="30">
        <v>6</v>
      </c>
      <c r="K90" s="6" t="s">
        <v>25</v>
      </c>
      <c r="L90" s="30" t="s">
        <v>33</v>
      </c>
      <c r="M90" s="30"/>
      <c r="N90" s="30"/>
    </row>
    <row r="91" spans="1:14" s="28" customFormat="1" ht="30" customHeight="1" x14ac:dyDescent="0.25">
      <c r="A91" s="29">
        <v>43710</v>
      </c>
      <c r="B91" s="29" t="s">
        <v>65</v>
      </c>
      <c r="C91" s="29" t="s">
        <v>66</v>
      </c>
      <c r="D91" s="27" t="s">
        <v>31</v>
      </c>
      <c r="E91" s="27" t="s">
        <v>31</v>
      </c>
      <c r="F91" s="27" t="s">
        <v>32</v>
      </c>
      <c r="G91" s="27" t="s">
        <v>18</v>
      </c>
      <c r="H91" s="39">
        <v>84.589135032023748</v>
      </c>
      <c r="I91" s="30">
        <v>14.003999999999998</v>
      </c>
      <c r="J91" s="30">
        <v>6</v>
      </c>
      <c r="K91" s="6" t="s">
        <v>25</v>
      </c>
      <c r="L91" s="30" t="s">
        <v>33</v>
      </c>
      <c r="M91" s="30"/>
      <c r="N91" s="30"/>
    </row>
    <row r="92" spans="1:14" s="28" customFormat="1" ht="30" customHeight="1" x14ac:dyDescent="0.25">
      <c r="A92" s="29">
        <v>43713</v>
      </c>
      <c r="B92" s="29" t="s">
        <v>68</v>
      </c>
      <c r="C92" s="29" t="s">
        <v>67</v>
      </c>
      <c r="D92" s="27" t="s">
        <v>31</v>
      </c>
      <c r="E92" s="27" t="s">
        <v>31</v>
      </c>
      <c r="F92" s="27" t="s">
        <v>32</v>
      </c>
      <c r="G92" s="27" t="s">
        <v>18</v>
      </c>
      <c r="H92" s="39">
        <v>372.20773555493867</v>
      </c>
      <c r="I92" s="30">
        <v>1</v>
      </c>
      <c r="J92" s="30">
        <v>1</v>
      </c>
      <c r="K92" s="6" t="s">
        <v>44</v>
      </c>
      <c r="L92" s="30" t="s">
        <v>33</v>
      </c>
      <c r="M92" s="30"/>
      <c r="N92" s="30"/>
    </row>
    <row r="93" spans="1:14" s="28" customFormat="1" ht="30" customHeight="1" x14ac:dyDescent="0.25">
      <c r="A93" s="29">
        <v>43714</v>
      </c>
      <c r="B93" s="29" t="s">
        <v>68</v>
      </c>
      <c r="C93" s="29" t="s">
        <v>67</v>
      </c>
      <c r="D93" s="27" t="s">
        <v>31</v>
      </c>
      <c r="E93" s="27" t="s">
        <v>31</v>
      </c>
      <c r="F93" s="27" t="s">
        <v>32</v>
      </c>
      <c r="G93" s="27" t="s">
        <v>18</v>
      </c>
      <c r="H93" s="39">
        <v>744.4154703615684</v>
      </c>
      <c r="I93" s="30">
        <v>1</v>
      </c>
      <c r="J93" s="30">
        <v>1</v>
      </c>
      <c r="K93" s="6" t="s">
        <v>42</v>
      </c>
      <c r="L93" s="30" t="s">
        <v>33</v>
      </c>
      <c r="M93" s="30"/>
      <c r="N93" s="30"/>
    </row>
    <row r="94" spans="1:14" s="28" customFormat="1" ht="30" customHeight="1" x14ac:dyDescent="0.25">
      <c r="A94" s="29">
        <v>74629</v>
      </c>
      <c r="B94" s="29" t="s">
        <v>69</v>
      </c>
      <c r="C94" s="29" t="s">
        <v>70</v>
      </c>
      <c r="D94" s="27" t="s">
        <v>31</v>
      </c>
      <c r="E94" s="27" t="s">
        <v>31</v>
      </c>
      <c r="F94" s="27" t="s">
        <v>32</v>
      </c>
      <c r="G94" s="27" t="s">
        <v>18</v>
      </c>
      <c r="H94" s="39">
        <v>78.126400000000004</v>
      </c>
      <c r="I94" s="30">
        <v>1.9980000000000002</v>
      </c>
      <c r="J94" s="30">
        <v>6</v>
      </c>
      <c r="K94" s="6" t="s">
        <v>25</v>
      </c>
      <c r="L94" s="30" t="s">
        <v>33</v>
      </c>
      <c r="M94" s="30"/>
      <c r="N94" s="30"/>
    </row>
    <row r="95" spans="1:14" s="28" customFormat="1" ht="30" customHeight="1" x14ac:dyDescent="0.25">
      <c r="A95" s="29">
        <v>76165</v>
      </c>
      <c r="B95" s="29" t="s">
        <v>71</v>
      </c>
      <c r="C95" s="29" t="s">
        <v>72</v>
      </c>
      <c r="D95" s="27" t="s">
        <v>31</v>
      </c>
      <c r="E95" s="27" t="s">
        <v>31</v>
      </c>
      <c r="F95" s="27" t="s">
        <v>32</v>
      </c>
      <c r="G95" s="27" t="s">
        <v>18</v>
      </c>
      <c r="H95" s="39">
        <v>51.735333333333337</v>
      </c>
      <c r="I95" s="30">
        <v>25.001999999999999</v>
      </c>
      <c r="J95" s="30">
        <v>6</v>
      </c>
      <c r="K95" s="6" t="s">
        <v>25</v>
      </c>
      <c r="L95" s="30" t="s">
        <v>33</v>
      </c>
      <c r="M95" s="30"/>
      <c r="N95" s="30"/>
    </row>
    <row r="96" spans="1:14" s="28" customFormat="1" ht="30" customHeight="1" x14ac:dyDescent="0.25">
      <c r="A96" s="29">
        <v>44139</v>
      </c>
      <c r="B96" s="29">
        <v>2020</v>
      </c>
      <c r="C96" s="29" t="s">
        <v>74</v>
      </c>
      <c r="D96" s="27" t="s">
        <v>75</v>
      </c>
      <c r="E96" s="27" t="s">
        <v>31</v>
      </c>
      <c r="F96" s="27" t="s">
        <v>32</v>
      </c>
      <c r="G96" s="27" t="s">
        <v>18</v>
      </c>
      <c r="H96" s="39">
        <v>233.2074666666667</v>
      </c>
      <c r="I96" s="30">
        <v>21</v>
      </c>
      <c r="J96" s="30">
        <v>1</v>
      </c>
      <c r="K96" s="6" t="s">
        <v>35</v>
      </c>
      <c r="L96" s="30" t="s">
        <v>33</v>
      </c>
      <c r="M96" s="30" t="s">
        <v>36</v>
      </c>
      <c r="N96" s="30"/>
    </row>
    <row r="97" spans="1:14" s="28" customFormat="1" ht="30" customHeight="1" x14ac:dyDescent="0.25">
      <c r="A97" s="29">
        <v>44587</v>
      </c>
      <c r="B97" s="29">
        <v>2020</v>
      </c>
      <c r="C97" s="29" t="s">
        <v>74</v>
      </c>
      <c r="D97" s="27" t="s">
        <v>75</v>
      </c>
      <c r="E97" s="27" t="s">
        <v>31</v>
      </c>
      <c r="F97" s="27" t="s">
        <v>32</v>
      </c>
      <c r="G97" s="27" t="s">
        <v>18</v>
      </c>
      <c r="H97" s="39">
        <v>647.57680000000005</v>
      </c>
      <c r="I97" s="30">
        <v>5</v>
      </c>
      <c r="J97" s="30">
        <v>1</v>
      </c>
      <c r="K97" s="6" t="s">
        <v>42</v>
      </c>
      <c r="L97" s="30" t="s">
        <v>33</v>
      </c>
      <c r="M97" s="30"/>
      <c r="N97" s="30"/>
    </row>
    <row r="98" spans="1:14" s="28" customFormat="1" ht="30" customHeight="1" x14ac:dyDescent="0.25">
      <c r="A98" s="29">
        <v>74506</v>
      </c>
      <c r="B98" s="29">
        <v>2017</v>
      </c>
      <c r="C98" s="29" t="s">
        <v>76</v>
      </c>
      <c r="D98" s="27" t="s">
        <v>75</v>
      </c>
      <c r="E98" s="27" t="s">
        <v>31</v>
      </c>
      <c r="F98" s="27" t="s">
        <v>32</v>
      </c>
      <c r="G98" s="27" t="s">
        <v>18</v>
      </c>
      <c r="H98" s="39">
        <v>75.633466666666664</v>
      </c>
      <c r="I98" s="30">
        <v>18.999000000000002</v>
      </c>
      <c r="J98" s="30">
        <v>3</v>
      </c>
      <c r="K98" s="6" t="s">
        <v>35</v>
      </c>
      <c r="L98" s="30" t="s">
        <v>33</v>
      </c>
      <c r="M98" s="30"/>
      <c r="N98" s="30"/>
    </row>
    <row r="99" spans="1:14" s="28" customFormat="1" ht="30" customHeight="1" x14ac:dyDescent="0.25">
      <c r="A99" s="29">
        <v>43209</v>
      </c>
      <c r="B99" s="29">
        <v>2020</v>
      </c>
      <c r="C99" s="29" t="s">
        <v>77</v>
      </c>
      <c r="D99" s="27" t="s">
        <v>78</v>
      </c>
      <c r="E99" s="27" t="s">
        <v>31</v>
      </c>
      <c r="F99" s="27" t="s">
        <v>32</v>
      </c>
      <c r="G99" s="27" t="s">
        <v>29</v>
      </c>
      <c r="H99" s="39">
        <v>107.15253333333334</v>
      </c>
      <c r="I99" s="30">
        <v>1</v>
      </c>
      <c r="J99" s="30">
        <v>1</v>
      </c>
      <c r="K99" s="6" t="s">
        <v>62</v>
      </c>
      <c r="L99" s="30" t="s">
        <v>33</v>
      </c>
      <c r="M99" s="30"/>
      <c r="N99" s="30"/>
    </row>
    <row r="100" spans="1:14" s="28" customFormat="1" ht="30" customHeight="1" x14ac:dyDescent="0.25">
      <c r="A100" s="29">
        <v>43208</v>
      </c>
      <c r="B100" s="29">
        <v>2020</v>
      </c>
      <c r="C100" s="29" t="s">
        <v>79</v>
      </c>
      <c r="D100" s="27" t="s">
        <v>78</v>
      </c>
      <c r="E100" s="27" t="s">
        <v>31</v>
      </c>
      <c r="F100" s="27" t="s">
        <v>32</v>
      </c>
      <c r="G100" s="27" t="s">
        <v>29</v>
      </c>
      <c r="H100" s="39">
        <v>107.15253333333334</v>
      </c>
      <c r="I100" s="30">
        <v>1</v>
      </c>
      <c r="J100" s="30">
        <v>1</v>
      </c>
      <c r="K100" s="6" t="s">
        <v>62</v>
      </c>
      <c r="L100" s="30" t="s">
        <v>33</v>
      </c>
      <c r="M100" s="30"/>
      <c r="N100" s="30"/>
    </row>
    <row r="101" spans="1:14" s="28" customFormat="1" ht="30" customHeight="1" x14ac:dyDescent="0.25">
      <c r="A101" s="29">
        <v>42390</v>
      </c>
      <c r="B101" s="29">
        <v>2019</v>
      </c>
      <c r="C101" s="29" t="s">
        <v>80</v>
      </c>
      <c r="D101" s="27" t="s">
        <v>78</v>
      </c>
      <c r="E101" s="27" t="s">
        <v>31</v>
      </c>
      <c r="F101" s="27" t="s">
        <v>32</v>
      </c>
      <c r="G101" s="27" t="s">
        <v>18</v>
      </c>
      <c r="H101" s="39">
        <v>40.995333333333335</v>
      </c>
      <c r="I101" s="30">
        <v>169.00200000000001</v>
      </c>
      <c r="J101" s="30">
        <v>6</v>
      </c>
      <c r="K101" s="6" t="s">
        <v>25</v>
      </c>
      <c r="L101" s="30" t="s">
        <v>33</v>
      </c>
      <c r="M101" s="30"/>
      <c r="N101" s="30"/>
    </row>
    <row r="102" spans="1:14" s="28" customFormat="1" ht="30" customHeight="1" x14ac:dyDescent="0.25">
      <c r="A102" s="29">
        <v>76134</v>
      </c>
      <c r="B102" s="29">
        <v>2017</v>
      </c>
      <c r="C102" s="29" t="s">
        <v>81</v>
      </c>
      <c r="D102" s="27" t="s">
        <v>82</v>
      </c>
      <c r="E102" s="27" t="s">
        <v>31</v>
      </c>
      <c r="F102" s="27" t="s">
        <v>32</v>
      </c>
      <c r="G102" s="27" t="s">
        <v>18</v>
      </c>
      <c r="H102" s="39">
        <v>47.118133333333333</v>
      </c>
      <c r="I102" s="30">
        <v>16.998000000000001</v>
      </c>
      <c r="J102" s="30">
        <v>6</v>
      </c>
      <c r="K102" s="6" t="s">
        <v>25</v>
      </c>
      <c r="L102" s="30" t="s">
        <v>33</v>
      </c>
      <c r="M102" s="30"/>
      <c r="N102" s="30"/>
    </row>
    <row r="103" spans="1:14" s="28" customFormat="1" ht="30" customHeight="1" x14ac:dyDescent="0.25">
      <c r="A103" s="29">
        <v>76131</v>
      </c>
      <c r="B103" s="29">
        <v>2017</v>
      </c>
      <c r="C103" s="29" t="s">
        <v>83</v>
      </c>
      <c r="D103" s="27" t="s">
        <v>82</v>
      </c>
      <c r="E103" s="27" t="s">
        <v>31</v>
      </c>
      <c r="F103" s="27" t="s">
        <v>32</v>
      </c>
      <c r="G103" s="27" t="s">
        <v>18</v>
      </c>
      <c r="H103" s="39">
        <v>47.118133333333333</v>
      </c>
      <c r="I103" s="30">
        <v>31.998000000000001</v>
      </c>
      <c r="J103" s="30">
        <v>6</v>
      </c>
      <c r="K103" s="6" t="s">
        <v>25</v>
      </c>
      <c r="L103" s="30" t="s">
        <v>33</v>
      </c>
      <c r="M103" s="30"/>
      <c r="N103" s="30"/>
    </row>
    <row r="104" spans="1:14" s="28" customFormat="1" ht="30" customHeight="1" x14ac:dyDescent="0.25">
      <c r="A104" s="29">
        <v>76137</v>
      </c>
      <c r="B104" s="29">
        <v>2017</v>
      </c>
      <c r="C104" s="29" t="s">
        <v>84</v>
      </c>
      <c r="D104" s="27" t="s">
        <v>82</v>
      </c>
      <c r="E104" s="27" t="s">
        <v>31</v>
      </c>
      <c r="F104" s="27" t="s">
        <v>32</v>
      </c>
      <c r="G104" s="27" t="s">
        <v>18</v>
      </c>
      <c r="H104" s="39">
        <v>47.118133333333333</v>
      </c>
      <c r="I104" s="30">
        <v>30</v>
      </c>
      <c r="J104" s="30">
        <v>6</v>
      </c>
      <c r="K104" s="6" t="s">
        <v>25</v>
      </c>
      <c r="L104" s="30" t="s">
        <v>33</v>
      </c>
      <c r="M104" s="30"/>
      <c r="N104" s="30"/>
    </row>
    <row r="105" spans="1:14" s="28" customFormat="1" ht="30" customHeight="1" x14ac:dyDescent="0.25">
      <c r="A105" s="29">
        <v>43520</v>
      </c>
      <c r="B105" s="29">
        <v>2018</v>
      </c>
      <c r="C105" s="29" t="s">
        <v>85</v>
      </c>
      <c r="D105" s="27" t="s">
        <v>82</v>
      </c>
      <c r="E105" s="27" t="s">
        <v>31</v>
      </c>
      <c r="F105" s="27" t="s">
        <v>32</v>
      </c>
      <c r="G105" s="27" t="s">
        <v>18</v>
      </c>
      <c r="H105" s="39">
        <v>39.764400000000002</v>
      </c>
      <c r="I105" s="30">
        <v>46.001999999999995</v>
      </c>
      <c r="J105" s="30">
        <v>6</v>
      </c>
      <c r="K105" s="6" t="s">
        <v>25</v>
      </c>
      <c r="L105" s="30" t="s">
        <v>33</v>
      </c>
      <c r="M105" s="30"/>
      <c r="N105" s="30"/>
    </row>
    <row r="106" spans="1:14" s="28" customFormat="1" ht="30" customHeight="1" x14ac:dyDescent="0.25">
      <c r="A106" s="29">
        <v>43223</v>
      </c>
      <c r="B106" s="29">
        <v>2019</v>
      </c>
      <c r="C106" s="29" t="s">
        <v>86</v>
      </c>
      <c r="D106" s="27" t="s">
        <v>87</v>
      </c>
      <c r="E106" s="27" t="s">
        <v>88</v>
      </c>
      <c r="F106" s="27" t="s">
        <v>89</v>
      </c>
      <c r="G106" s="27" t="s">
        <v>18</v>
      </c>
      <c r="H106" s="39">
        <v>54.930933333333336</v>
      </c>
      <c r="I106" s="30">
        <v>118.99799999999999</v>
      </c>
      <c r="J106" s="30">
        <v>6</v>
      </c>
      <c r="K106" s="6" t="s">
        <v>25</v>
      </c>
      <c r="L106" s="30" t="s">
        <v>33</v>
      </c>
      <c r="M106" s="30"/>
      <c r="N106" s="30"/>
    </row>
    <row r="107" spans="1:14" s="28" customFormat="1" ht="30" customHeight="1" x14ac:dyDescent="0.25">
      <c r="A107" s="29">
        <v>72998</v>
      </c>
      <c r="B107" s="29">
        <v>2017</v>
      </c>
      <c r="C107" s="29" t="s">
        <v>90</v>
      </c>
      <c r="D107" s="27" t="s">
        <v>87</v>
      </c>
      <c r="E107" s="27" t="s">
        <v>88</v>
      </c>
      <c r="F107" s="27" t="s">
        <v>89</v>
      </c>
      <c r="G107" s="27" t="s">
        <v>18</v>
      </c>
      <c r="H107" s="39">
        <v>54.93</v>
      </c>
      <c r="I107" s="30">
        <v>48</v>
      </c>
      <c r="J107" s="30">
        <v>6</v>
      </c>
      <c r="K107" s="6" t="s">
        <v>25</v>
      </c>
      <c r="L107" s="30" t="s">
        <v>33</v>
      </c>
      <c r="M107" s="30"/>
      <c r="N107" s="30"/>
    </row>
    <row r="108" spans="1:14" s="28" customFormat="1" ht="30" customHeight="1" x14ac:dyDescent="0.25">
      <c r="A108" s="29">
        <v>43222</v>
      </c>
      <c r="B108" s="29">
        <v>2019</v>
      </c>
      <c r="C108" s="29" t="s">
        <v>91</v>
      </c>
      <c r="D108" s="27" t="s">
        <v>92</v>
      </c>
      <c r="E108" s="27" t="s">
        <v>88</v>
      </c>
      <c r="F108" s="27" t="s">
        <v>89</v>
      </c>
      <c r="G108" s="27" t="s">
        <v>29</v>
      </c>
      <c r="H108" s="39">
        <v>40.32</v>
      </c>
      <c r="I108" s="30">
        <v>42</v>
      </c>
      <c r="J108" s="30">
        <v>6</v>
      </c>
      <c r="K108" s="6" t="s">
        <v>25</v>
      </c>
      <c r="L108" s="30" t="s">
        <v>33</v>
      </c>
      <c r="M108" s="30"/>
      <c r="N108" s="30"/>
    </row>
    <row r="109" spans="1:14" s="28" customFormat="1" ht="30" customHeight="1" x14ac:dyDescent="0.25">
      <c r="A109" s="29">
        <v>45373</v>
      </c>
      <c r="B109" s="29">
        <v>2014</v>
      </c>
      <c r="C109" s="29" t="s">
        <v>93</v>
      </c>
      <c r="D109" s="27" t="s">
        <v>94</v>
      </c>
      <c r="E109" s="27" t="s">
        <v>95</v>
      </c>
      <c r="F109" s="27" t="s">
        <v>89</v>
      </c>
      <c r="G109" s="27" t="s">
        <v>18</v>
      </c>
      <c r="H109" s="39">
        <v>14.387200000000002</v>
      </c>
      <c r="I109" s="30">
        <v>58.998000000000005</v>
      </c>
      <c r="J109" s="30">
        <v>6</v>
      </c>
      <c r="K109" s="6" t="s">
        <v>25</v>
      </c>
      <c r="L109" s="30" t="s">
        <v>33</v>
      </c>
      <c r="M109" s="30"/>
      <c r="N109" s="30"/>
    </row>
    <row r="110" spans="1:14" s="28" customFormat="1" ht="30" customHeight="1" x14ac:dyDescent="0.25">
      <c r="A110" s="29">
        <v>45368</v>
      </c>
      <c r="B110" s="29">
        <v>2019</v>
      </c>
      <c r="C110" s="29" t="s">
        <v>96</v>
      </c>
      <c r="D110" s="27" t="s">
        <v>94</v>
      </c>
      <c r="E110" s="27" t="s">
        <v>95</v>
      </c>
      <c r="F110" s="27" t="s">
        <v>89</v>
      </c>
      <c r="G110" s="27" t="s">
        <v>18</v>
      </c>
      <c r="H110" s="39">
        <v>37.431866666666672</v>
      </c>
      <c r="I110" s="30">
        <v>18</v>
      </c>
      <c r="J110" s="30">
        <v>6</v>
      </c>
      <c r="K110" s="6" t="s">
        <v>25</v>
      </c>
      <c r="L110" s="30" t="s">
        <v>33</v>
      </c>
      <c r="M110" s="30"/>
      <c r="N110" s="30"/>
    </row>
    <row r="111" spans="1:14" s="28" customFormat="1" ht="30" customHeight="1" x14ac:dyDescent="0.25">
      <c r="A111" s="29">
        <v>43792</v>
      </c>
      <c r="B111" s="29">
        <v>2021</v>
      </c>
      <c r="C111" s="29" t="s">
        <v>97</v>
      </c>
      <c r="D111" s="27" t="s">
        <v>98</v>
      </c>
      <c r="E111" s="27" t="s">
        <v>99</v>
      </c>
      <c r="F111" s="27" t="s">
        <v>100</v>
      </c>
      <c r="G111" s="27" t="s">
        <v>29</v>
      </c>
      <c r="H111" s="39">
        <v>24.45</v>
      </c>
      <c r="I111" s="30">
        <v>16.001999999999999</v>
      </c>
      <c r="J111" s="30">
        <v>6</v>
      </c>
      <c r="K111" s="6" t="s">
        <v>25</v>
      </c>
      <c r="L111" s="30" t="s">
        <v>33</v>
      </c>
      <c r="M111" s="30"/>
      <c r="N111" s="30"/>
    </row>
    <row r="112" spans="1:14" s="28" customFormat="1" ht="30" customHeight="1" x14ac:dyDescent="0.25">
      <c r="A112" s="29">
        <v>43791</v>
      </c>
      <c r="B112" s="29">
        <v>2021</v>
      </c>
      <c r="C112" s="29" t="s">
        <v>101</v>
      </c>
      <c r="D112" s="27" t="s">
        <v>98</v>
      </c>
      <c r="E112" s="27" t="s">
        <v>99</v>
      </c>
      <c r="F112" s="27" t="s">
        <v>100</v>
      </c>
      <c r="G112" s="27" t="s">
        <v>29</v>
      </c>
      <c r="H112" s="39">
        <v>24.45</v>
      </c>
      <c r="I112" s="30">
        <v>16.001999999999999</v>
      </c>
      <c r="J112" s="30">
        <v>6</v>
      </c>
      <c r="K112" s="6" t="s">
        <v>25</v>
      </c>
      <c r="L112" s="30" t="s">
        <v>33</v>
      </c>
      <c r="M112" s="30"/>
      <c r="N112" s="30"/>
    </row>
    <row r="113" spans="1:14" s="28" customFormat="1" ht="30" customHeight="1" x14ac:dyDescent="0.25">
      <c r="A113" s="29">
        <v>43793</v>
      </c>
      <c r="B113" s="29">
        <v>2021</v>
      </c>
      <c r="C113" s="29" t="s">
        <v>102</v>
      </c>
      <c r="D113" s="27" t="s">
        <v>98</v>
      </c>
      <c r="E113" s="27" t="s">
        <v>99</v>
      </c>
      <c r="F113" s="27" t="s">
        <v>103</v>
      </c>
      <c r="G113" s="27" t="s">
        <v>29</v>
      </c>
      <c r="H113" s="39">
        <v>17.646800000000002</v>
      </c>
      <c r="I113" s="30">
        <v>45</v>
      </c>
      <c r="J113" s="30">
        <v>6</v>
      </c>
      <c r="K113" s="6" t="s">
        <v>25</v>
      </c>
      <c r="L113" s="30" t="s">
        <v>33</v>
      </c>
      <c r="M113" s="30"/>
      <c r="N113" s="30"/>
    </row>
    <row r="114" spans="1:14" s="28" customFormat="1" ht="30" customHeight="1" x14ac:dyDescent="0.25">
      <c r="A114" s="29">
        <v>43794</v>
      </c>
      <c r="B114" s="29">
        <v>2021</v>
      </c>
      <c r="C114" s="29" t="s">
        <v>104</v>
      </c>
      <c r="D114" s="27" t="s">
        <v>98</v>
      </c>
      <c r="E114" s="27" t="s">
        <v>99</v>
      </c>
      <c r="F114" s="27" t="s">
        <v>103</v>
      </c>
      <c r="G114" s="27" t="s">
        <v>29</v>
      </c>
      <c r="H114" s="39">
        <v>17.646800000000002</v>
      </c>
      <c r="I114" s="30">
        <v>15</v>
      </c>
      <c r="J114" s="30">
        <v>6</v>
      </c>
      <c r="K114" s="6" t="s">
        <v>25</v>
      </c>
      <c r="L114" s="30" t="s">
        <v>33</v>
      </c>
      <c r="M114" s="30"/>
      <c r="N114" s="30"/>
    </row>
    <row r="115" spans="1:14" s="28" customFormat="1" ht="30" customHeight="1" x14ac:dyDescent="0.25">
      <c r="A115" s="29">
        <v>42818</v>
      </c>
      <c r="B115" s="29">
        <v>2015</v>
      </c>
      <c r="C115" s="29" t="s">
        <v>105</v>
      </c>
      <c r="D115" s="27" t="s">
        <v>106</v>
      </c>
      <c r="E115" s="27" t="s">
        <v>107</v>
      </c>
      <c r="F115" s="27" t="s">
        <v>108</v>
      </c>
      <c r="G115" s="27" t="s">
        <v>29</v>
      </c>
      <c r="H115" s="39">
        <v>61.13</v>
      </c>
      <c r="I115" s="30">
        <v>9</v>
      </c>
      <c r="J115" s="30">
        <v>3</v>
      </c>
      <c r="K115" s="6" t="s">
        <v>25</v>
      </c>
      <c r="L115" s="30" t="s">
        <v>33</v>
      </c>
      <c r="M115" s="30"/>
      <c r="N115" s="30"/>
    </row>
    <row r="116" spans="1:14" s="28" customFormat="1" ht="30" customHeight="1" x14ac:dyDescent="0.25">
      <c r="A116" s="29">
        <v>44928</v>
      </c>
      <c r="B116" s="29" t="s">
        <v>41</v>
      </c>
      <c r="C116" s="29" t="s">
        <v>109</v>
      </c>
      <c r="D116" s="27" t="s">
        <v>106</v>
      </c>
      <c r="E116" s="27" t="s">
        <v>107</v>
      </c>
      <c r="F116" s="27" t="s">
        <v>108</v>
      </c>
      <c r="G116" s="27" t="s">
        <v>29</v>
      </c>
      <c r="H116" s="39">
        <v>61.416933333333333</v>
      </c>
      <c r="I116" s="30">
        <v>24</v>
      </c>
      <c r="J116" s="30">
        <v>3</v>
      </c>
      <c r="K116" s="6" t="s">
        <v>35</v>
      </c>
      <c r="L116" s="30" t="s">
        <v>33</v>
      </c>
      <c r="M116" s="30"/>
      <c r="N116" s="30"/>
    </row>
    <row r="117" spans="1:14" s="28" customFormat="1" ht="30" customHeight="1" x14ac:dyDescent="0.25">
      <c r="A117" s="29">
        <v>44930</v>
      </c>
      <c r="B117" s="29" t="s">
        <v>41</v>
      </c>
      <c r="C117" s="29" t="s">
        <v>110</v>
      </c>
      <c r="D117" s="27" t="s">
        <v>106</v>
      </c>
      <c r="E117" s="27" t="s">
        <v>107</v>
      </c>
      <c r="F117" s="27" t="s">
        <v>108</v>
      </c>
      <c r="G117" s="27" t="s">
        <v>18</v>
      </c>
      <c r="H117" s="39">
        <v>57.569600000000001</v>
      </c>
      <c r="I117" s="30">
        <v>35.000999999999998</v>
      </c>
      <c r="J117" s="30">
        <v>3</v>
      </c>
      <c r="K117" s="6" t="s">
        <v>35</v>
      </c>
      <c r="L117" s="30" t="s">
        <v>33</v>
      </c>
      <c r="M117" s="30"/>
      <c r="N117" s="30"/>
    </row>
    <row r="118" spans="1:14" s="28" customFormat="1" ht="30" customHeight="1" x14ac:dyDescent="0.25">
      <c r="A118" s="29">
        <v>4334519</v>
      </c>
      <c r="B118" s="29">
        <v>2019</v>
      </c>
      <c r="C118" s="29" t="s">
        <v>111</v>
      </c>
      <c r="D118" s="27" t="s">
        <v>106</v>
      </c>
      <c r="E118" s="27" t="s">
        <v>107</v>
      </c>
      <c r="F118" s="27" t="s">
        <v>108</v>
      </c>
      <c r="G118" s="27" t="s">
        <v>18</v>
      </c>
      <c r="H118" s="39">
        <v>78.032666666666671</v>
      </c>
      <c r="I118" s="30">
        <v>15</v>
      </c>
      <c r="J118" s="30">
        <v>6</v>
      </c>
      <c r="K118" s="6" t="s">
        <v>25</v>
      </c>
      <c r="L118" s="30" t="s">
        <v>33</v>
      </c>
      <c r="M118" s="30"/>
      <c r="N118" s="30"/>
    </row>
    <row r="119" spans="1:14" s="28" customFormat="1" ht="30" customHeight="1" x14ac:dyDescent="0.25">
      <c r="A119" s="29">
        <v>44562</v>
      </c>
      <c r="B119" s="29">
        <v>2021</v>
      </c>
      <c r="C119" s="29" t="s">
        <v>112</v>
      </c>
      <c r="D119" s="27" t="s">
        <v>113</v>
      </c>
      <c r="E119" s="27" t="s">
        <v>114</v>
      </c>
      <c r="F119" s="27" t="s">
        <v>115</v>
      </c>
      <c r="G119" s="27" t="s">
        <v>18</v>
      </c>
      <c r="H119" s="39">
        <v>39.084800000000001</v>
      </c>
      <c r="I119" s="30">
        <v>42</v>
      </c>
      <c r="J119" s="30">
        <v>6</v>
      </c>
      <c r="K119" s="6" t="s">
        <v>25</v>
      </c>
      <c r="L119" s="30" t="s">
        <v>33</v>
      </c>
      <c r="M119" s="30"/>
      <c r="N119" s="30"/>
    </row>
    <row r="120" spans="1:14" s="28" customFormat="1" ht="30" customHeight="1" x14ac:dyDescent="0.25">
      <c r="A120" s="29">
        <v>41801</v>
      </c>
      <c r="B120" s="29">
        <v>2015</v>
      </c>
      <c r="C120" s="29" t="s">
        <v>116</v>
      </c>
      <c r="D120" s="27" t="s">
        <v>113</v>
      </c>
      <c r="E120" s="27" t="s">
        <v>114</v>
      </c>
      <c r="F120" s="27" t="s">
        <v>115</v>
      </c>
      <c r="G120" s="27" t="s">
        <v>18</v>
      </c>
      <c r="H120" s="39">
        <v>80.61</v>
      </c>
      <c r="I120" s="30">
        <v>34.001999999999995</v>
      </c>
      <c r="J120" s="30">
        <v>6</v>
      </c>
      <c r="K120" s="6" t="s">
        <v>25</v>
      </c>
      <c r="L120" s="30" t="s">
        <v>33</v>
      </c>
      <c r="M120" s="30"/>
      <c r="N120" s="30"/>
    </row>
    <row r="121" spans="1:14" s="28" customFormat="1" ht="30" customHeight="1" x14ac:dyDescent="0.25">
      <c r="A121" s="29">
        <v>4145820</v>
      </c>
      <c r="B121" s="29">
        <v>2020</v>
      </c>
      <c r="C121" s="29" t="s">
        <v>120</v>
      </c>
      <c r="D121" s="27" t="s">
        <v>121</v>
      </c>
      <c r="E121" s="27" t="s">
        <v>121</v>
      </c>
      <c r="F121" s="27" t="s">
        <v>115</v>
      </c>
      <c r="G121" s="27" t="s">
        <v>18</v>
      </c>
      <c r="H121" s="39">
        <v>16.556533333333334</v>
      </c>
      <c r="I121" s="30">
        <v>49.001999999999995</v>
      </c>
      <c r="J121" s="30">
        <v>6</v>
      </c>
      <c r="K121" s="6" t="s">
        <v>122</v>
      </c>
      <c r="L121" s="30" t="s">
        <v>33</v>
      </c>
      <c r="M121" s="30"/>
      <c r="N121" s="30"/>
    </row>
    <row r="122" spans="1:14" s="28" customFormat="1" ht="30" customHeight="1" x14ac:dyDescent="0.25">
      <c r="A122" s="29">
        <v>7521920</v>
      </c>
      <c r="B122" s="29">
        <v>2020</v>
      </c>
      <c r="C122" s="29" t="s">
        <v>123</v>
      </c>
      <c r="D122" s="27" t="s">
        <v>124</v>
      </c>
      <c r="E122" s="27" t="s">
        <v>125</v>
      </c>
      <c r="F122" s="27" t="s">
        <v>115</v>
      </c>
      <c r="G122" s="27" t="s">
        <v>18</v>
      </c>
      <c r="H122" s="39">
        <v>15.89</v>
      </c>
      <c r="I122" s="30">
        <v>120</v>
      </c>
      <c r="J122" s="30">
        <v>6</v>
      </c>
      <c r="K122" s="6" t="s">
        <v>25</v>
      </c>
      <c r="L122" s="30" t="s">
        <v>33</v>
      </c>
      <c r="M122" s="30"/>
      <c r="N122" s="30"/>
    </row>
    <row r="123" spans="1:14" s="28" customFormat="1" ht="30" customHeight="1" x14ac:dyDescent="0.25">
      <c r="A123" s="29">
        <v>73866</v>
      </c>
      <c r="B123" s="29">
        <v>2016</v>
      </c>
      <c r="C123" s="29" t="s">
        <v>129</v>
      </c>
      <c r="D123" s="27" t="s">
        <v>127</v>
      </c>
      <c r="E123" s="27" t="s">
        <v>127</v>
      </c>
      <c r="F123" s="27" t="s">
        <v>128</v>
      </c>
      <c r="G123" s="27" t="s">
        <v>18</v>
      </c>
      <c r="H123" s="39">
        <v>104.03</v>
      </c>
      <c r="I123" s="30">
        <v>61.998000000000005</v>
      </c>
      <c r="J123" s="30">
        <v>6</v>
      </c>
      <c r="K123" s="6" t="s">
        <v>25</v>
      </c>
      <c r="L123" s="30" t="s">
        <v>33</v>
      </c>
      <c r="M123" s="30"/>
      <c r="N123" s="30"/>
    </row>
    <row r="124" spans="1:14" s="28" customFormat="1" ht="30" customHeight="1" x14ac:dyDescent="0.25">
      <c r="A124" s="29">
        <v>44495</v>
      </c>
      <c r="B124" s="29">
        <v>2015</v>
      </c>
      <c r="C124" s="29" t="s">
        <v>130</v>
      </c>
      <c r="D124" s="27" t="s">
        <v>131</v>
      </c>
      <c r="E124" s="27" t="s">
        <v>131</v>
      </c>
      <c r="F124" s="27" t="s">
        <v>128</v>
      </c>
      <c r="G124" s="27" t="s">
        <v>18</v>
      </c>
      <c r="H124" s="39">
        <v>230.57</v>
      </c>
      <c r="I124" s="30">
        <v>27</v>
      </c>
      <c r="J124" s="30">
        <v>6</v>
      </c>
      <c r="K124" s="6" t="s">
        <v>25</v>
      </c>
      <c r="L124" s="30" t="s">
        <v>33</v>
      </c>
      <c r="M124" s="30"/>
      <c r="N124" s="30"/>
    </row>
    <row r="125" spans="1:14" s="28" customFormat="1" ht="30" customHeight="1" x14ac:dyDescent="0.25">
      <c r="A125" s="29">
        <v>44411</v>
      </c>
      <c r="B125" s="29">
        <v>2019</v>
      </c>
      <c r="C125" s="29" t="s">
        <v>132</v>
      </c>
      <c r="D125" s="27" t="s">
        <v>131</v>
      </c>
      <c r="E125" s="27" t="s">
        <v>131</v>
      </c>
      <c r="F125" s="27" t="s">
        <v>128</v>
      </c>
      <c r="G125" s="27" t="s">
        <v>18</v>
      </c>
      <c r="H125" s="39">
        <v>230.57254641549733</v>
      </c>
      <c r="I125" s="30">
        <v>28.998000000000001</v>
      </c>
      <c r="J125" s="30">
        <v>6</v>
      </c>
      <c r="K125" s="6" t="s">
        <v>25</v>
      </c>
      <c r="L125" s="30" t="s">
        <v>33</v>
      </c>
      <c r="M125" s="30"/>
      <c r="N125" s="30"/>
    </row>
    <row r="126" spans="1:14" s="28" customFormat="1" ht="30" customHeight="1" x14ac:dyDescent="0.25">
      <c r="A126" s="29">
        <v>72082</v>
      </c>
      <c r="B126" s="29">
        <v>2008</v>
      </c>
      <c r="C126" s="29" t="s">
        <v>133</v>
      </c>
      <c r="D126" s="27" t="s">
        <v>134</v>
      </c>
      <c r="E126" s="27" t="s">
        <v>134</v>
      </c>
      <c r="F126" s="27" t="s">
        <v>135</v>
      </c>
      <c r="G126" s="27" t="s">
        <v>29</v>
      </c>
      <c r="H126" s="39">
        <v>91.95</v>
      </c>
      <c r="I126" s="30">
        <v>7</v>
      </c>
      <c r="J126" s="30">
        <v>1</v>
      </c>
      <c r="K126" s="6" t="s">
        <v>62</v>
      </c>
      <c r="L126" s="30" t="s">
        <v>33</v>
      </c>
      <c r="M126" s="30"/>
      <c r="N126" s="30"/>
    </row>
    <row r="127" spans="1:14" s="28" customFormat="1" ht="30" customHeight="1" x14ac:dyDescent="0.25">
      <c r="A127" s="29">
        <v>72580</v>
      </c>
      <c r="B127" s="29">
        <v>2013</v>
      </c>
      <c r="C127" s="29" t="s">
        <v>136</v>
      </c>
      <c r="D127" s="27" t="s">
        <v>137</v>
      </c>
      <c r="E127" s="27" t="s">
        <v>134</v>
      </c>
      <c r="F127" s="27" t="s">
        <v>135</v>
      </c>
      <c r="G127" s="27" t="s">
        <v>29</v>
      </c>
      <c r="H127" s="39">
        <v>67.13</v>
      </c>
      <c r="I127" s="30">
        <v>13.998000000000001</v>
      </c>
      <c r="J127" s="30">
        <v>6</v>
      </c>
      <c r="K127" s="6" t="s">
        <v>138</v>
      </c>
      <c r="L127" s="30" t="s">
        <v>33</v>
      </c>
      <c r="M127" s="30"/>
      <c r="N127" s="30"/>
    </row>
    <row r="128" spans="1:14" s="28" customFormat="1" ht="30" customHeight="1" x14ac:dyDescent="0.25">
      <c r="A128" s="29">
        <v>76235</v>
      </c>
      <c r="B128" s="29">
        <v>2019</v>
      </c>
      <c r="C128" s="29" t="s">
        <v>140</v>
      </c>
      <c r="D128" s="27" t="s">
        <v>16</v>
      </c>
      <c r="E128" s="27" t="s">
        <v>16</v>
      </c>
      <c r="F128" s="27" t="s">
        <v>17</v>
      </c>
      <c r="G128" s="27" t="s">
        <v>29</v>
      </c>
      <c r="H128" s="39">
        <v>18.776125</v>
      </c>
      <c r="I128" s="30">
        <v>25.001999999999999</v>
      </c>
      <c r="J128" s="30">
        <v>6</v>
      </c>
      <c r="K128" s="6" t="s">
        <v>25</v>
      </c>
      <c r="L128" s="30" t="s">
        <v>33</v>
      </c>
      <c r="M128" s="30"/>
      <c r="N128" s="30"/>
    </row>
    <row r="129" spans="1:14" s="28" customFormat="1" ht="30" customHeight="1" x14ac:dyDescent="0.25">
      <c r="A129" s="29">
        <v>76234</v>
      </c>
      <c r="B129" s="29" t="s">
        <v>41</v>
      </c>
      <c r="C129" s="29" t="s">
        <v>141</v>
      </c>
      <c r="D129" s="27" t="s">
        <v>16</v>
      </c>
      <c r="E129" s="27" t="s">
        <v>16</v>
      </c>
      <c r="F129" s="27" t="s">
        <v>17</v>
      </c>
      <c r="G129" s="27" t="s">
        <v>18</v>
      </c>
      <c r="H129" s="39">
        <v>18.776125</v>
      </c>
      <c r="I129" s="30">
        <v>16.998000000000001</v>
      </c>
      <c r="J129" s="30">
        <v>6</v>
      </c>
      <c r="K129" s="6" t="s">
        <v>25</v>
      </c>
      <c r="L129" s="30" t="s">
        <v>33</v>
      </c>
      <c r="M129" s="30"/>
      <c r="N129" s="30"/>
    </row>
    <row r="130" spans="1:14" s="28" customFormat="1" ht="30" customHeight="1" x14ac:dyDescent="0.25">
      <c r="A130" s="29">
        <v>76233</v>
      </c>
      <c r="B130" s="29">
        <v>2019</v>
      </c>
      <c r="C130" s="29" t="s">
        <v>142</v>
      </c>
      <c r="D130" s="27" t="s">
        <v>16</v>
      </c>
      <c r="E130" s="27" t="s">
        <v>16</v>
      </c>
      <c r="F130" s="27" t="s">
        <v>17</v>
      </c>
      <c r="G130" s="27" t="s">
        <v>29</v>
      </c>
      <c r="H130" s="39">
        <v>18.78</v>
      </c>
      <c r="I130" s="30">
        <v>18</v>
      </c>
      <c r="J130" s="30">
        <v>6</v>
      </c>
      <c r="K130" s="6" t="s">
        <v>25</v>
      </c>
      <c r="L130" s="30" t="s">
        <v>33</v>
      </c>
      <c r="M130" s="30"/>
      <c r="N130" s="30"/>
    </row>
    <row r="131" spans="1:14" s="28" customFormat="1" ht="30" customHeight="1" x14ac:dyDescent="0.25">
      <c r="A131" s="29">
        <v>76238</v>
      </c>
      <c r="B131" s="29" t="s">
        <v>54</v>
      </c>
      <c r="C131" s="29" t="s">
        <v>145</v>
      </c>
      <c r="D131" s="27" t="s">
        <v>16</v>
      </c>
      <c r="E131" s="27" t="s">
        <v>16</v>
      </c>
      <c r="F131" s="27" t="s">
        <v>17</v>
      </c>
      <c r="G131" s="27" t="s">
        <v>18</v>
      </c>
      <c r="H131" s="39">
        <v>9.8500510684047846</v>
      </c>
      <c r="I131" s="30">
        <v>24</v>
      </c>
      <c r="J131" s="30">
        <v>6</v>
      </c>
      <c r="K131" s="6" t="s">
        <v>25</v>
      </c>
      <c r="L131" s="30" t="s">
        <v>33</v>
      </c>
      <c r="M131" s="30"/>
      <c r="N131" s="30"/>
    </row>
    <row r="132" spans="1:14" s="28" customFormat="1" ht="30" customHeight="1" x14ac:dyDescent="0.25">
      <c r="A132" s="29">
        <v>76237</v>
      </c>
      <c r="B132" s="29">
        <v>2018</v>
      </c>
      <c r="C132" s="29" t="s">
        <v>146</v>
      </c>
      <c r="D132" s="27" t="s">
        <v>16</v>
      </c>
      <c r="E132" s="27" t="s">
        <v>16</v>
      </c>
      <c r="F132" s="27" t="s">
        <v>17</v>
      </c>
      <c r="G132" s="27" t="s">
        <v>18</v>
      </c>
      <c r="H132" s="39">
        <v>10.38</v>
      </c>
      <c r="I132" s="30">
        <v>49.998000000000005</v>
      </c>
      <c r="J132" s="30">
        <v>6</v>
      </c>
      <c r="K132" s="6" t="s">
        <v>25</v>
      </c>
      <c r="L132" s="30" t="s">
        <v>33</v>
      </c>
      <c r="M132" s="30"/>
      <c r="N132" s="30"/>
    </row>
    <row r="133" spans="1:14" s="28" customFormat="1" ht="30" customHeight="1" x14ac:dyDescent="0.25">
      <c r="A133" s="29">
        <v>44206</v>
      </c>
      <c r="B133" s="29">
        <v>2020</v>
      </c>
      <c r="C133" s="29" t="s">
        <v>147</v>
      </c>
      <c r="D133" s="27" t="s">
        <v>16</v>
      </c>
      <c r="E133" s="27" t="s">
        <v>16</v>
      </c>
      <c r="F133" s="27" t="s">
        <v>17</v>
      </c>
      <c r="G133" s="27" t="s">
        <v>29</v>
      </c>
      <c r="H133" s="39">
        <v>40.572465464762352</v>
      </c>
      <c r="I133" s="30">
        <v>42</v>
      </c>
      <c r="J133" s="30">
        <v>6</v>
      </c>
      <c r="K133" s="6" t="s">
        <v>25</v>
      </c>
      <c r="L133" s="30" t="s">
        <v>33</v>
      </c>
      <c r="M133" s="30" t="s">
        <v>20</v>
      </c>
      <c r="N133" s="30"/>
    </row>
    <row r="134" spans="1:14" s="28" customFormat="1" ht="30" customHeight="1" x14ac:dyDescent="0.25">
      <c r="A134" s="29">
        <v>44403</v>
      </c>
      <c r="B134" s="29">
        <v>2022</v>
      </c>
      <c r="C134" s="29" t="s">
        <v>148</v>
      </c>
      <c r="D134" s="27" t="s">
        <v>16</v>
      </c>
      <c r="E134" s="27" t="s">
        <v>16</v>
      </c>
      <c r="F134" s="27" t="s">
        <v>17</v>
      </c>
      <c r="G134" s="27" t="s">
        <v>29</v>
      </c>
      <c r="H134" s="39">
        <v>15.6</v>
      </c>
      <c r="I134" s="30">
        <v>33</v>
      </c>
      <c r="J134" s="30">
        <v>6</v>
      </c>
      <c r="K134" s="6" t="s">
        <v>25</v>
      </c>
      <c r="L134" s="30" t="s">
        <v>33</v>
      </c>
      <c r="M134" s="30" t="s">
        <v>20</v>
      </c>
      <c r="N134" s="30"/>
    </row>
    <row r="135" spans="1:14" s="28" customFormat="1" ht="30" customHeight="1" x14ac:dyDescent="0.25">
      <c r="A135" s="29">
        <v>45032</v>
      </c>
      <c r="B135" s="29" t="s">
        <v>71</v>
      </c>
      <c r="C135" s="29" t="s">
        <v>149</v>
      </c>
      <c r="D135" s="27" t="s">
        <v>15</v>
      </c>
      <c r="E135" s="27" t="s">
        <v>16</v>
      </c>
      <c r="F135" s="27" t="s">
        <v>17</v>
      </c>
      <c r="G135" s="27" t="s">
        <v>18</v>
      </c>
      <c r="H135" s="39">
        <v>15</v>
      </c>
      <c r="I135" s="30">
        <v>34.998000000000005</v>
      </c>
      <c r="J135" s="30">
        <v>6</v>
      </c>
      <c r="K135" s="6" t="s">
        <v>25</v>
      </c>
      <c r="L135" s="30" t="s">
        <v>33</v>
      </c>
      <c r="M135" s="30" t="s">
        <v>20</v>
      </c>
      <c r="N135" s="30"/>
    </row>
    <row r="136" spans="1:14" s="28" customFormat="1" ht="30" customHeight="1" x14ac:dyDescent="0.25">
      <c r="A136" s="29">
        <v>44401</v>
      </c>
      <c r="B136" s="29">
        <v>2010</v>
      </c>
      <c r="C136" s="29" t="s">
        <v>150</v>
      </c>
      <c r="D136" s="27" t="s">
        <v>15</v>
      </c>
      <c r="E136" s="27" t="s">
        <v>16</v>
      </c>
      <c r="F136" s="27" t="s">
        <v>17</v>
      </c>
      <c r="G136" s="27" t="s">
        <v>18</v>
      </c>
      <c r="H136" s="39">
        <v>21.57</v>
      </c>
      <c r="I136" s="30">
        <v>19.998000000000001</v>
      </c>
      <c r="J136" s="30">
        <v>6</v>
      </c>
      <c r="K136" s="6" t="s">
        <v>25</v>
      </c>
      <c r="L136" s="30" t="s">
        <v>33</v>
      </c>
      <c r="M136" s="30" t="s">
        <v>20</v>
      </c>
      <c r="N136" s="30"/>
    </row>
    <row r="137" spans="1:14" s="28" customFormat="1" ht="30" customHeight="1" x14ac:dyDescent="0.25">
      <c r="A137" s="29">
        <v>43159</v>
      </c>
      <c r="B137" s="29">
        <v>2012</v>
      </c>
      <c r="C137" s="29" t="s">
        <v>151</v>
      </c>
      <c r="D137" s="27" t="s">
        <v>15</v>
      </c>
      <c r="E137" s="27" t="s">
        <v>16</v>
      </c>
      <c r="F137" s="27" t="s">
        <v>17</v>
      </c>
      <c r="G137" s="27" t="s">
        <v>18</v>
      </c>
      <c r="H137" s="39">
        <v>42.56</v>
      </c>
      <c r="I137" s="30">
        <v>30</v>
      </c>
      <c r="J137" s="30">
        <v>12</v>
      </c>
      <c r="K137" s="6" t="s">
        <v>152</v>
      </c>
      <c r="L137" s="30" t="s">
        <v>33</v>
      </c>
      <c r="M137" s="30"/>
      <c r="N137" s="30"/>
    </row>
    <row r="138" spans="1:14" s="28" customFormat="1" ht="30" customHeight="1" x14ac:dyDescent="0.25">
      <c r="A138" s="29">
        <v>44596</v>
      </c>
      <c r="B138" s="29">
        <v>2015</v>
      </c>
      <c r="C138" s="29" t="s">
        <v>153</v>
      </c>
      <c r="D138" s="27" t="s">
        <v>15</v>
      </c>
      <c r="E138" s="27" t="s">
        <v>16</v>
      </c>
      <c r="F138" s="27" t="s">
        <v>17</v>
      </c>
      <c r="G138" s="27" t="s">
        <v>18</v>
      </c>
      <c r="H138" s="39">
        <v>45.682266666666663</v>
      </c>
      <c r="I138" s="30">
        <v>24</v>
      </c>
      <c r="J138" s="30">
        <v>6</v>
      </c>
      <c r="K138" s="6" t="s">
        <v>25</v>
      </c>
      <c r="L138" s="30" t="s">
        <v>33</v>
      </c>
      <c r="M138" s="30"/>
      <c r="N138" s="30"/>
    </row>
    <row r="139" spans="1:14" s="28" customFormat="1" ht="30" customHeight="1" x14ac:dyDescent="0.25">
      <c r="A139" s="29">
        <v>72500</v>
      </c>
      <c r="B139" s="29">
        <v>2008</v>
      </c>
      <c r="C139" s="29" t="s">
        <v>154</v>
      </c>
      <c r="D139" s="27" t="s">
        <v>15</v>
      </c>
      <c r="E139" s="27" t="s">
        <v>16</v>
      </c>
      <c r="F139" s="27" t="s">
        <v>17</v>
      </c>
      <c r="G139" s="27" t="s">
        <v>18</v>
      </c>
      <c r="H139" s="39">
        <v>16.59</v>
      </c>
      <c r="I139" s="30">
        <v>71.003999999999991</v>
      </c>
      <c r="J139" s="30">
        <v>12</v>
      </c>
      <c r="K139" s="6" t="s">
        <v>152</v>
      </c>
      <c r="L139" s="30" t="s">
        <v>33</v>
      </c>
      <c r="M139" s="30"/>
      <c r="N139" s="30"/>
    </row>
    <row r="140" spans="1:14" s="28" customFormat="1" ht="30" customHeight="1" x14ac:dyDescent="0.25">
      <c r="A140" s="29">
        <v>42415</v>
      </c>
      <c r="B140" s="29">
        <v>2011</v>
      </c>
      <c r="C140" s="29" t="s">
        <v>155</v>
      </c>
      <c r="D140" s="27" t="s">
        <v>15</v>
      </c>
      <c r="E140" s="27" t="s">
        <v>16</v>
      </c>
      <c r="F140" s="27" t="s">
        <v>17</v>
      </c>
      <c r="G140" s="27" t="s">
        <v>18</v>
      </c>
      <c r="H140" s="39">
        <v>13.59</v>
      </c>
      <c r="I140" s="30">
        <v>60.996000000000002</v>
      </c>
      <c r="J140" s="30">
        <v>12</v>
      </c>
      <c r="K140" s="6" t="s">
        <v>152</v>
      </c>
      <c r="L140" s="30" t="s">
        <v>33</v>
      </c>
      <c r="M140" s="30"/>
      <c r="N140" s="30"/>
    </row>
    <row r="141" spans="1:14" s="28" customFormat="1" ht="30" customHeight="1" x14ac:dyDescent="0.25">
      <c r="A141" s="29">
        <v>42506</v>
      </c>
      <c r="B141" s="29">
        <v>2016</v>
      </c>
      <c r="C141" s="29" t="s">
        <v>156</v>
      </c>
      <c r="D141" s="27" t="s">
        <v>15</v>
      </c>
      <c r="E141" s="27" t="s">
        <v>16</v>
      </c>
      <c r="F141" s="27" t="s">
        <v>17</v>
      </c>
      <c r="G141" s="27" t="s">
        <v>18</v>
      </c>
      <c r="H141" s="39">
        <v>30.1</v>
      </c>
      <c r="I141" s="30">
        <v>15</v>
      </c>
      <c r="J141" s="30">
        <v>6</v>
      </c>
      <c r="K141" s="6" t="s">
        <v>157</v>
      </c>
      <c r="L141" s="30" t="s">
        <v>33</v>
      </c>
      <c r="M141" s="30"/>
      <c r="N141" s="30"/>
    </row>
    <row r="142" spans="1:14" s="28" customFormat="1" ht="30" customHeight="1" x14ac:dyDescent="0.25">
      <c r="A142" s="29">
        <v>75379</v>
      </c>
      <c r="B142" s="29">
        <v>2012</v>
      </c>
      <c r="C142" s="29" t="s">
        <v>158</v>
      </c>
      <c r="D142" s="27" t="s">
        <v>15</v>
      </c>
      <c r="E142" s="27" t="s">
        <v>16</v>
      </c>
      <c r="F142" s="27" t="s">
        <v>17</v>
      </c>
      <c r="G142" s="27" t="s">
        <v>18</v>
      </c>
      <c r="H142" s="39">
        <v>24.1</v>
      </c>
      <c r="I142" s="30">
        <v>133.00200000000001</v>
      </c>
      <c r="J142" s="30">
        <v>6</v>
      </c>
      <c r="K142" s="6" t="s">
        <v>157</v>
      </c>
      <c r="L142" s="30" t="s">
        <v>33</v>
      </c>
      <c r="M142" s="30"/>
      <c r="N142" s="30"/>
    </row>
    <row r="143" spans="1:14" s="28" customFormat="1" ht="30" customHeight="1" x14ac:dyDescent="0.25">
      <c r="A143" s="29">
        <v>43312</v>
      </c>
      <c r="B143" s="29">
        <v>2008</v>
      </c>
      <c r="C143" s="29" t="s">
        <v>159</v>
      </c>
      <c r="D143" s="27" t="s">
        <v>15</v>
      </c>
      <c r="E143" s="27" t="s">
        <v>16</v>
      </c>
      <c r="F143" s="27" t="s">
        <v>17</v>
      </c>
      <c r="G143" s="27" t="s">
        <v>18</v>
      </c>
      <c r="H143" s="39">
        <v>53.12</v>
      </c>
      <c r="I143" s="30">
        <v>16.001999999999999</v>
      </c>
      <c r="J143" s="30">
        <v>6</v>
      </c>
      <c r="K143" s="6" t="s">
        <v>157</v>
      </c>
      <c r="L143" s="30" t="s">
        <v>33</v>
      </c>
      <c r="M143" s="30" t="s">
        <v>20</v>
      </c>
      <c r="N143" s="30"/>
    </row>
    <row r="144" spans="1:14" s="28" customFormat="1" ht="30" customHeight="1" x14ac:dyDescent="0.25">
      <c r="A144" s="29">
        <v>71469</v>
      </c>
      <c r="B144" s="29">
        <v>2014</v>
      </c>
      <c r="C144" s="29" t="s">
        <v>160</v>
      </c>
      <c r="D144" s="27" t="s">
        <v>15</v>
      </c>
      <c r="E144" s="27" t="s">
        <v>16</v>
      </c>
      <c r="F144" s="27" t="s">
        <v>17</v>
      </c>
      <c r="G144" s="27" t="s">
        <v>18</v>
      </c>
      <c r="H144" s="39">
        <v>20.56</v>
      </c>
      <c r="I144" s="30">
        <v>16.998000000000001</v>
      </c>
      <c r="J144" s="30">
        <v>6</v>
      </c>
      <c r="K144" s="6" t="s">
        <v>25</v>
      </c>
      <c r="L144" s="30" t="s">
        <v>33</v>
      </c>
      <c r="M144" s="30"/>
      <c r="N144" s="30"/>
    </row>
    <row r="145" spans="1:14" s="28" customFormat="1" ht="30" customHeight="1" x14ac:dyDescent="0.25">
      <c r="A145" s="29">
        <v>45232</v>
      </c>
      <c r="B145" s="29" t="s">
        <v>50</v>
      </c>
      <c r="C145" s="29" t="s">
        <v>161</v>
      </c>
      <c r="D145" s="27" t="s">
        <v>162</v>
      </c>
      <c r="E145" s="27" t="s">
        <v>16</v>
      </c>
      <c r="F145" s="27" t="s">
        <v>17</v>
      </c>
      <c r="G145" s="27" t="s">
        <v>29</v>
      </c>
      <c r="H145" s="39">
        <v>22</v>
      </c>
      <c r="I145" s="30">
        <v>6</v>
      </c>
      <c r="J145" s="30">
        <v>6</v>
      </c>
      <c r="K145" s="6" t="s">
        <v>25</v>
      </c>
      <c r="L145" s="30" t="s">
        <v>33</v>
      </c>
      <c r="M145" s="30" t="s">
        <v>20</v>
      </c>
      <c r="N145" s="30"/>
    </row>
    <row r="146" spans="1:14" s="28" customFormat="1" ht="30" customHeight="1" x14ac:dyDescent="0.25">
      <c r="A146" s="29">
        <v>44983</v>
      </c>
      <c r="B146" s="29" t="s">
        <v>163</v>
      </c>
      <c r="C146" s="29" t="s">
        <v>164</v>
      </c>
      <c r="D146" s="27" t="s">
        <v>162</v>
      </c>
      <c r="E146" s="27" t="s">
        <v>16</v>
      </c>
      <c r="F146" s="27" t="s">
        <v>17</v>
      </c>
      <c r="G146" s="27" t="s">
        <v>18</v>
      </c>
      <c r="H146" s="39">
        <v>28</v>
      </c>
      <c r="I146" s="30">
        <v>15</v>
      </c>
      <c r="J146" s="30">
        <v>6</v>
      </c>
      <c r="K146" s="6" t="s">
        <v>25</v>
      </c>
      <c r="L146" s="30" t="s">
        <v>33</v>
      </c>
      <c r="M146" s="30" t="s">
        <v>20</v>
      </c>
      <c r="N146" s="30"/>
    </row>
    <row r="147" spans="1:14" s="28" customFormat="1" ht="30" customHeight="1" x14ac:dyDescent="0.25">
      <c r="A147" s="29">
        <v>45020</v>
      </c>
      <c r="B147" s="29" t="s">
        <v>163</v>
      </c>
      <c r="C147" s="29" t="s">
        <v>165</v>
      </c>
      <c r="D147" s="27" t="s">
        <v>162</v>
      </c>
      <c r="E147" s="27" t="s">
        <v>16</v>
      </c>
      <c r="F147" s="27" t="s">
        <v>17</v>
      </c>
      <c r="G147" s="27" t="s">
        <v>18</v>
      </c>
      <c r="H147" s="39">
        <v>57</v>
      </c>
      <c r="I147" s="30">
        <v>40.998000000000005</v>
      </c>
      <c r="J147" s="30">
        <v>6</v>
      </c>
      <c r="K147" s="6" t="s">
        <v>25</v>
      </c>
      <c r="L147" s="30" t="s">
        <v>33</v>
      </c>
      <c r="M147" s="30" t="s">
        <v>20</v>
      </c>
      <c r="N147" s="30"/>
    </row>
    <row r="148" spans="1:14" s="28" customFormat="1" ht="30" customHeight="1" x14ac:dyDescent="0.25">
      <c r="A148" s="29">
        <v>74904</v>
      </c>
      <c r="B148" s="29">
        <v>2005</v>
      </c>
      <c r="C148" s="29" t="s">
        <v>166</v>
      </c>
      <c r="D148" s="27" t="s">
        <v>167</v>
      </c>
      <c r="E148" s="27" t="s">
        <v>16</v>
      </c>
      <c r="F148" s="27" t="s">
        <v>17</v>
      </c>
      <c r="G148" s="27" t="s">
        <v>18</v>
      </c>
      <c r="H148" s="39">
        <v>37.561321079918379</v>
      </c>
      <c r="I148" s="30">
        <v>26.003999999999998</v>
      </c>
      <c r="J148" s="30">
        <v>12</v>
      </c>
      <c r="K148" s="6" t="s">
        <v>152</v>
      </c>
      <c r="L148" s="30" t="s">
        <v>33</v>
      </c>
      <c r="M148" s="30" t="s">
        <v>20</v>
      </c>
      <c r="N148" s="30"/>
    </row>
    <row r="149" spans="1:14" s="28" customFormat="1" ht="30" customHeight="1" x14ac:dyDescent="0.25">
      <c r="A149" s="29">
        <v>41620</v>
      </c>
      <c r="B149" s="29">
        <v>2006</v>
      </c>
      <c r="C149" s="29" t="s">
        <v>168</v>
      </c>
      <c r="D149" s="27" t="s">
        <v>167</v>
      </c>
      <c r="E149" s="27" t="s">
        <v>16</v>
      </c>
      <c r="F149" s="27" t="s">
        <v>17</v>
      </c>
      <c r="G149" s="27" t="s">
        <v>18</v>
      </c>
      <c r="H149" s="39">
        <v>29.56</v>
      </c>
      <c r="I149" s="30">
        <v>54.996000000000002</v>
      </c>
      <c r="J149" s="30">
        <v>12</v>
      </c>
      <c r="K149" s="6" t="s">
        <v>152</v>
      </c>
      <c r="L149" s="30" t="s">
        <v>33</v>
      </c>
      <c r="M149" s="30" t="s">
        <v>20</v>
      </c>
      <c r="N149" s="30"/>
    </row>
    <row r="150" spans="1:14" s="28" customFormat="1" ht="30" customHeight="1" x14ac:dyDescent="0.25">
      <c r="A150" s="29">
        <v>73988</v>
      </c>
      <c r="B150" s="29">
        <v>2012</v>
      </c>
      <c r="C150" s="29" t="s">
        <v>169</v>
      </c>
      <c r="D150" s="27" t="s">
        <v>170</v>
      </c>
      <c r="E150" s="27" t="s">
        <v>16</v>
      </c>
      <c r="F150" s="27" t="s">
        <v>17</v>
      </c>
      <c r="G150" s="27" t="s">
        <v>18</v>
      </c>
      <c r="H150" s="39">
        <v>15.59</v>
      </c>
      <c r="I150" s="30">
        <v>101.00399999999999</v>
      </c>
      <c r="J150" s="30">
        <v>12</v>
      </c>
      <c r="K150" s="6" t="s">
        <v>152</v>
      </c>
      <c r="L150" s="30" t="s">
        <v>33</v>
      </c>
      <c r="M150" s="30" t="s">
        <v>20</v>
      </c>
      <c r="N150" s="30"/>
    </row>
    <row r="151" spans="1:14" s="28" customFormat="1" ht="30" customHeight="1" x14ac:dyDescent="0.25">
      <c r="A151" s="29">
        <v>44348</v>
      </c>
      <c r="B151" s="29">
        <v>2016</v>
      </c>
      <c r="C151" s="29" t="s">
        <v>175</v>
      </c>
      <c r="D151" s="27" t="s">
        <v>172</v>
      </c>
      <c r="E151" s="27" t="s">
        <v>16</v>
      </c>
      <c r="F151" s="27" t="s">
        <v>17</v>
      </c>
      <c r="G151" s="27" t="s">
        <v>18</v>
      </c>
      <c r="H151" s="39">
        <v>275.5</v>
      </c>
      <c r="I151" s="30">
        <v>13.998000000000001</v>
      </c>
      <c r="J151" s="30">
        <v>6</v>
      </c>
      <c r="K151" s="6" t="s">
        <v>25</v>
      </c>
      <c r="L151" s="30" t="s">
        <v>33</v>
      </c>
      <c r="M151" s="30" t="s">
        <v>20</v>
      </c>
      <c r="N151" s="30"/>
    </row>
    <row r="152" spans="1:14" s="28" customFormat="1" ht="30" customHeight="1" x14ac:dyDescent="0.25">
      <c r="A152" s="29">
        <v>43304</v>
      </c>
      <c r="B152" s="29">
        <v>2005</v>
      </c>
      <c r="C152" s="29" t="s">
        <v>176</v>
      </c>
      <c r="D152" s="27" t="s">
        <v>172</v>
      </c>
      <c r="E152" s="27" t="s">
        <v>16</v>
      </c>
      <c r="F152" s="27" t="s">
        <v>17</v>
      </c>
      <c r="G152" s="27" t="s">
        <v>18</v>
      </c>
      <c r="H152" s="39">
        <v>295.49</v>
      </c>
      <c r="I152" s="30">
        <v>25.998000000000001</v>
      </c>
      <c r="J152" s="30">
        <v>6</v>
      </c>
      <c r="K152" s="6" t="s">
        <v>25</v>
      </c>
      <c r="L152" s="30" t="s">
        <v>33</v>
      </c>
      <c r="M152" s="30" t="s">
        <v>20</v>
      </c>
      <c r="N152" s="30"/>
    </row>
    <row r="153" spans="1:14" s="28" customFormat="1" ht="30" customHeight="1" x14ac:dyDescent="0.25">
      <c r="A153" s="29">
        <v>43269</v>
      </c>
      <c r="B153" s="29">
        <v>2005</v>
      </c>
      <c r="C153" s="29" t="s">
        <v>177</v>
      </c>
      <c r="D153" s="27" t="s">
        <v>172</v>
      </c>
      <c r="E153" s="27" t="s">
        <v>16</v>
      </c>
      <c r="F153" s="27" t="s">
        <v>17</v>
      </c>
      <c r="G153" s="27" t="s">
        <v>18</v>
      </c>
      <c r="H153" s="39">
        <v>590.98</v>
      </c>
      <c r="I153" s="30">
        <v>6</v>
      </c>
      <c r="J153" s="30">
        <v>3</v>
      </c>
      <c r="K153" s="6" t="s">
        <v>174</v>
      </c>
      <c r="L153" s="30" t="s">
        <v>33</v>
      </c>
      <c r="M153" s="30" t="s">
        <v>20</v>
      </c>
      <c r="N153" s="30"/>
    </row>
    <row r="154" spans="1:14" s="28" customFormat="1" ht="30" customHeight="1" x14ac:dyDescent="0.25">
      <c r="A154" s="29">
        <v>44402</v>
      </c>
      <c r="B154" s="29" t="s">
        <v>178</v>
      </c>
      <c r="C154" s="29" t="s">
        <v>179</v>
      </c>
      <c r="D154" s="27" t="s">
        <v>172</v>
      </c>
      <c r="E154" s="27" t="s">
        <v>16</v>
      </c>
      <c r="F154" s="27" t="s">
        <v>17</v>
      </c>
      <c r="G154" s="27" t="s">
        <v>18</v>
      </c>
      <c r="H154" s="39">
        <v>135.98053810068035</v>
      </c>
      <c r="I154" s="30">
        <v>4</v>
      </c>
      <c r="J154" s="30">
        <v>1</v>
      </c>
      <c r="K154" s="6" t="s">
        <v>62</v>
      </c>
      <c r="L154" s="30" t="s">
        <v>33</v>
      </c>
      <c r="M154" s="30" t="s">
        <v>20</v>
      </c>
      <c r="N154" s="30"/>
    </row>
    <row r="155" spans="1:14" s="28" customFormat="1" ht="30" customHeight="1" x14ac:dyDescent="0.25">
      <c r="A155" s="29">
        <v>41425</v>
      </c>
      <c r="B155" s="29">
        <v>2017</v>
      </c>
      <c r="C155" s="29" t="s">
        <v>181</v>
      </c>
      <c r="D155" s="27" t="s">
        <v>172</v>
      </c>
      <c r="E155" s="27" t="s">
        <v>16</v>
      </c>
      <c r="F155" s="27" t="s">
        <v>17</v>
      </c>
      <c r="G155" s="27" t="s">
        <v>18</v>
      </c>
      <c r="H155" s="39">
        <v>39.92</v>
      </c>
      <c r="I155" s="30">
        <v>78</v>
      </c>
      <c r="J155" s="30">
        <v>6</v>
      </c>
      <c r="K155" s="6" t="s">
        <v>25</v>
      </c>
      <c r="L155" s="30" t="s">
        <v>33</v>
      </c>
      <c r="M155" s="30" t="s">
        <v>20</v>
      </c>
      <c r="N155" s="30"/>
    </row>
    <row r="156" spans="1:14" s="28" customFormat="1" ht="30" customHeight="1" x14ac:dyDescent="0.25">
      <c r="A156" s="29">
        <v>41926</v>
      </c>
      <c r="B156" s="29">
        <v>2007</v>
      </c>
      <c r="C156" s="29" t="s">
        <v>183</v>
      </c>
      <c r="D156" s="27" t="s">
        <v>172</v>
      </c>
      <c r="E156" s="27" t="s">
        <v>16</v>
      </c>
      <c r="F156" s="27" t="s">
        <v>17</v>
      </c>
      <c r="G156" s="27" t="s">
        <v>18</v>
      </c>
      <c r="H156" s="39">
        <v>73.08</v>
      </c>
      <c r="I156" s="30">
        <v>19.001999999999999</v>
      </c>
      <c r="J156" s="30">
        <v>6</v>
      </c>
      <c r="K156" s="6" t="s">
        <v>25</v>
      </c>
      <c r="L156" s="30" t="s">
        <v>33</v>
      </c>
      <c r="M156" s="30" t="s">
        <v>20</v>
      </c>
      <c r="N156" s="30"/>
    </row>
    <row r="157" spans="1:14" s="28" customFormat="1" ht="30" customHeight="1" x14ac:dyDescent="0.25">
      <c r="A157" s="29">
        <v>44973</v>
      </c>
      <c r="B157" s="29" t="s">
        <v>184</v>
      </c>
      <c r="C157" s="29" t="s">
        <v>21</v>
      </c>
      <c r="D157" s="27" t="s">
        <v>172</v>
      </c>
      <c r="E157" s="27" t="s">
        <v>16</v>
      </c>
      <c r="F157" s="27" t="s">
        <v>17</v>
      </c>
      <c r="G157" s="27" t="s">
        <v>18</v>
      </c>
      <c r="H157" s="39">
        <v>80</v>
      </c>
      <c r="I157" s="30">
        <v>13.998000000000001</v>
      </c>
      <c r="J157" s="30">
        <v>6</v>
      </c>
      <c r="K157" s="6" t="s">
        <v>25</v>
      </c>
      <c r="L157" s="30" t="s">
        <v>33</v>
      </c>
      <c r="M157" s="30" t="s">
        <v>20</v>
      </c>
      <c r="N157" s="30"/>
    </row>
    <row r="158" spans="1:14" s="28" customFormat="1" ht="30" customHeight="1" x14ac:dyDescent="0.25">
      <c r="A158" s="29">
        <v>41929</v>
      </c>
      <c r="B158" s="29">
        <v>2011</v>
      </c>
      <c r="C158" s="29" t="s">
        <v>185</v>
      </c>
      <c r="D158" s="27" t="s">
        <v>172</v>
      </c>
      <c r="E158" s="27" t="s">
        <v>16</v>
      </c>
      <c r="F158" s="27" t="s">
        <v>17</v>
      </c>
      <c r="G158" s="27" t="s">
        <v>18</v>
      </c>
      <c r="H158" s="39">
        <v>47.17</v>
      </c>
      <c r="I158" s="30">
        <v>48</v>
      </c>
      <c r="J158" s="30">
        <v>6</v>
      </c>
      <c r="K158" s="6" t="s">
        <v>25</v>
      </c>
      <c r="L158" s="30" t="s">
        <v>33</v>
      </c>
      <c r="M158" s="30" t="s">
        <v>20</v>
      </c>
      <c r="N158" s="30"/>
    </row>
    <row r="159" spans="1:14" s="28" customFormat="1" ht="30" customHeight="1" x14ac:dyDescent="0.25">
      <c r="A159" s="29">
        <v>43314</v>
      </c>
      <c r="B159" s="29">
        <v>2008</v>
      </c>
      <c r="C159" s="29" t="s">
        <v>188</v>
      </c>
      <c r="D159" s="27" t="s">
        <v>172</v>
      </c>
      <c r="E159" s="27" t="s">
        <v>16</v>
      </c>
      <c r="F159" s="27" t="s">
        <v>17</v>
      </c>
      <c r="G159" s="27" t="s">
        <v>18</v>
      </c>
      <c r="H159" s="39">
        <v>68.53</v>
      </c>
      <c r="I159" s="30">
        <v>24</v>
      </c>
      <c r="J159" s="30">
        <v>6</v>
      </c>
      <c r="K159" s="6" t="s">
        <v>25</v>
      </c>
      <c r="L159" s="30" t="s">
        <v>33</v>
      </c>
      <c r="M159" s="30" t="s">
        <v>20</v>
      </c>
      <c r="N159" s="30"/>
    </row>
    <row r="160" spans="1:14" s="28" customFormat="1" ht="30" customHeight="1" x14ac:dyDescent="0.25">
      <c r="A160" s="29">
        <v>43249</v>
      </c>
      <c r="B160" s="29">
        <v>2002</v>
      </c>
      <c r="C160" s="29" t="s">
        <v>191</v>
      </c>
      <c r="D160" s="27" t="s">
        <v>172</v>
      </c>
      <c r="E160" s="27" t="s">
        <v>16</v>
      </c>
      <c r="F160" s="27" t="s">
        <v>17</v>
      </c>
      <c r="G160" s="27" t="s">
        <v>18</v>
      </c>
      <c r="H160" s="39">
        <v>565.49</v>
      </c>
      <c r="I160" s="30">
        <v>19.001999999999999</v>
      </c>
      <c r="J160" s="30">
        <v>6</v>
      </c>
      <c r="K160" s="6" t="s">
        <v>25</v>
      </c>
      <c r="L160" s="30" t="s">
        <v>33</v>
      </c>
      <c r="M160" s="30" t="s">
        <v>20</v>
      </c>
      <c r="N160" s="30"/>
    </row>
    <row r="161" spans="1:14" s="28" customFormat="1" ht="30" customHeight="1" x14ac:dyDescent="0.25">
      <c r="A161" s="29">
        <v>43280</v>
      </c>
      <c r="B161" s="29">
        <v>2002</v>
      </c>
      <c r="C161" s="29" t="s">
        <v>192</v>
      </c>
      <c r="D161" s="27" t="s">
        <v>172</v>
      </c>
      <c r="E161" s="27" t="s">
        <v>16</v>
      </c>
      <c r="F161" s="27" t="s">
        <v>17</v>
      </c>
      <c r="G161" s="27" t="s">
        <v>18</v>
      </c>
      <c r="H161" s="39">
        <v>1130.99</v>
      </c>
      <c r="I161" s="30">
        <v>3.9989999999999997</v>
      </c>
      <c r="J161" s="30">
        <v>3</v>
      </c>
      <c r="K161" s="6" t="s">
        <v>174</v>
      </c>
      <c r="L161" s="30" t="s">
        <v>33</v>
      </c>
      <c r="M161" s="30" t="s">
        <v>20</v>
      </c>
      <c r="N161" s="30"/>
    </row>
    <row r="162" spans="1:14" s="28" customFormat="1" ht="30" customHeight="1" x14ac:dyDescent="0.25">
      <c r="A162" s="29">
        <v>43267</v>
      </c>
      <c r="B162" s="29">
        <v>2004</v>
      </c>
      <c r="C162" s="29" t="s">
        <v>193</v>
      </c>
      <c r="D162" s="27" t="s">
        <v>172</v>
      </c>
      <c r="E162" s="27" t="s">
        <v>16</v>
      </c>
      <c r="F162" s="27" t="s">
        <v>17</v>
      </c>
      <c r="G162" s="27" t="s">
        <v>18</v>
      </c>
      <c r="H162" s="39">
        <v>565.49</v>
      </c>
      <c r="I162" s="30">
        <v>19.998000000000001</v>
      </c>
      <c r="J162" s="30">
        <v>6</v>
      </c>
      <c r="K162" s="6" t="s">
        <v>25</v>
      </c>
      <c r="L162" s="30" t="s">
        <v>33</v>
      </c>
      <c r="M162" s="30" t="s">
        <v>20</v>
      </c>
      <c r="N162" s="30"/>
    </row>
    <row r="163" spans="1:14" s="28" customFormat="1" ht="30" customHeight="1" x14ac:dyDescent="0.25">
      <c r="A163" s="29">
        <v>43271</v>
      </c>
      <c r="B163" s="29">
        <v>2004</v>
      </c>
      <c r="C163" s="29" t="s">
        <v>194</v>
      </c>
      <c r="D163" s="27" t="s">
        <v>172</v>
      </c>
      <c r="E163" s="27" t="s">
        <v>16</v>
      </c>
      <c r="F163" s="27" t="s">
        <v>17</v>
      </c>
      <c r="G163" s="27" t="s">
        <v>18</v>
      </c>
      <c r="H163" s="39">
        <v>1125.98</v>
      </c>
      <c r="I163" s="30">
        <v>6</v>
      </c>
      <c r="J163" s="30">
        <v>3</v>
      </c>
      <c r="K163" s="6" t="s">
        <v>174</v>
      </c>
      <c r="L163" s="30" t="s">
        <v>33</v>
      </c>
      <c r="M163" s="30" t="s">
        <v>20</v>
      </c>
      <c r="N163" s="30"/>
    </row>
    <row r="164" spans="1:14" s="28" customFormat="1" ht="30" customHeight="1" x14ac:dyDescent="0.25">
      <c r="A164" s="29">
        <v>76229</v>
      </c>
      <c r="B164" s="29">
        <v>2010</v>
      </c>
      <c r="C164" s="29" t="s">
        <v>196</v>
      </c>
      <c r="D164" s="27" t="s">
        <v>172</v>
      </c>
      <c r="E164" s="27" t="s">
        <v>16</v>
      </c>
      <c r="F164" s="27" t="s">
        <v>17</v>
      </c>
      <c r="G164" s="27" t="s">
        <v>18</v>
      </c>
      <c r="H164" s="39">
        <v>44.56</v>
      </c>
      <c r="I164" s="30">
        <v>42.996000000000002</v>
      </c>
      <c r="J164" s="30">
        <v>12</v>
      </c>
      <c r="K164" s="6" t="s">
        <v>152</v>
      </c>
      <c r="L164" s="30" t="s">
        <v>33</v>
      </c>
      <c r="M164" s="30"/>
      <c r="N164" s="30"/>
    </row>
    <row r="165" spans="1:14" s="28" customFormat="1" ht="30" customHeight="1" x14ac:dyDescent="0.25">
      <c r="A165" s="29">
        <v>44999</v>
      </c>
      <c r="B165" s="29">
        <v>2015</v>
      </c>
      <c r="C165" s="29" t="s">
        <v>197</v>
      </c>
      <c r="D165" s="27" t="s">
        <v>172</v>
      </c>
      <c r="E165" s="27" t="s">
        <v>16</v>
      </c>
      <c r="F165" s="27" t="s">
        <v>17</v>
      </c>
      <c r="G165" s="27" t="s">
        <v>18</v>
      </c>
      <c r="H165" s="39">
        <v>98</v>
      </c>
      <c r="I165" s="30">
        <v>4.0020000000000007</v>
      </c>
      <c r="J165" s="30">
        <v>6</v>
      </c>
      <c r="K165" s="6" t="s">
        <v>25</v>
      </c>
      <c r="L165" s="30" t="s">
        <v>33</v>
      </c>
      <c r="M165" s="30" t="s">
        <v>20</v>
      </c>
      <c r="N165" s="30"/>
    </row>
    <row r="166" spans="1:14" s="28" customFormat="1" ht="30" customHeight="1" x14ac:dyDescent="0.25">
      <c r="A166" s="29">
        <v>42471</v>
      </c>
      <c r="B166" s="29">
        <v>2008</v>
      </c>
      <c r="C166" s="29" t="s">
        <v>205</v>
      </c>
      <c r="D166" s="27" t="s">
        <v>172</v>
      </c>
      <c r="E166" s="27" t="s">
        <v>16</v>
      </c>
      <c r="F166" s="27" t="s">
        <v>17</v>
      </c>
      <c r="G166" s="27" t="s">
        <v>18</v>
      </c>
      <c r="H166" s="39">
        <v>410.51</v>
      </c>
      <c r="I166" s="30">
        <v>19.998000000000001</v>
      </c>
      <c r="J166" s="30">
        <v>6</v>
      </c>
      <c r="K166" s="6" t="s">
        <v>25</v>
      </c>
      <c r="L166" s="30" t="s">
        <v>33</v>
      </c>
      <c r="M166" s="30" t="s">
        <v>20</v>
      </c>
      <c r="N166" s="30"/>
    </row>
    <row r="167" spans="1:14" s="28" customFormat="1" ht="30" customHeight="1" x14ac:dyDescent="0.25">
      <c r="A167" s="29">
        <v>44314</v>
      </c>
      <c r="B167" s="29">
        <v>2014</v>
      </c>
      <c r="C167" s="29" t="s">
        <v>206</v>
      </c>
      <c r="D167" s="27" t="s">
        <v>172</v>
      </c>
      <c r="E167" s="27" t="s">
        <v>16</v>
      </c>
      <c r="F167" s="27" t="s">
        <v>17</v>
      </c>
      <c r="G167" s="27" t="s">
        <v>18</v>
      </c>
      <c r="H167" s="39">
        <v>455.52</v>
      </c>
      <c r="I167" s="30">
        <v>12</v>
      </c>
      <c r="J167" s="30">
        <v>6</v>
      </c>
      <c r="K167" s="6" t="s">
        <v>25</v>
      </c>
      <c r="L167" s="30" t="s">
        <v>33</v>
      </c>
      <c r="M167" s="30" t="s">
        <v>20</v>
      </c>
      <c r="N167" s="30"/>
    </row>
    <row r="168" spans="1:14" s="28" customFormat="1" ht="30" customHeight="1" x14ac:dyDescent="0.25">
      <c r="A168" s="29">
        <v>76260</v>
      </c>
      <c r="B168" s="29">
        <v>2016</v>
      </c>
      <c r="C168" s="29" t="s">
        <v>207</v>
      </c>
      <c r="D168" s="27" t="s">
        <v>172</v>
      </c>
      <c r="E168" s="27" t="s">
        <v>16</v>
      </c>
      <c r="F168" s="27" t="s">
        <v>17</v>
      </c>
      <c r="G168" s="27" t="s">
        <v>18</v>
      </c>
      <c r="H168" s="39">
        <v>38.549999999999997</v>
      </c>
      <c r="I168" s="30">
        <v>28.998000000000001</v>
      </c>
      <c r="J168" s="30">
        <v>6</v>
      </c>
      <c r="K168" s="6" t="s">
        <v>25</v>
      </c>
      <c r="L168" s="30" t="s">
        <v>33</v>
      </c>
      <c r="M168" s="30" t="s">
        <v>20</v>
      </c>
      <c r="N168" s="30"/>
    </row>
    <row r="169" spans="1:14" s="28" customFormat="1" ht="30" customHeight="1" x14ac:dyDescent="0.25">
      <c r="A169" s="29">
        <v>43268</v>
      </c>
      <c r="B169" s="29">
        <v>2011</v>
      </c>
      <c r="C169" s="29" t="s">
        <v>208</v>
      </c>
      <c r="D169" s="27" t="s">
        <v>172</v>
      </c>
      <c r="E169" s="27" t="s">
        <v>16</v>
      </c>
      <c r="F169" s="27" t="s">
        <v>17</v>
      </c>
      <c r="G169" s="27" t="s">
        <v>18</v>
      </c>
      <c r="H169" s="39">
        <v>211.09</v>
      </c>
      <c r="I169" s="30">
        <v>13.001999999999999</v>
      </c>
      <c r="J169" s="30">
        <v>6</v>
      </c>
      <c r="K169" s="6" t="s">
        <v>157</v>
      </c>
      <c r="L169" s="30" t="s">
        <v>33</v>
      </c>
      <c r="M169" s="30" t="s">
        <v>20</v>
      </c>
      <c r="N169" s="30"/>
    </row>
    <row r="170" spans="1:14" s="28" customFormat="1" ht="30" customHeight="1" x14ac:dyDescent="0.25">
      <c r="A170" s="29">
        <v>43266</v>
      </c>
      <c r="B170" s="29">
        <v>2012</v>
      </c>
      <c r="C170" s="29" t="s">
        <v>209</v>
      </c>
      <c r="D170" s="27" t="s">
        <v>172</v>
      </c>
      <c r="E170" s="27" t="s">
        <v>16</v>
      </c>
      <c r="F170" s="27" t="s">
        <v>17</v>
      </c>
      <c r="G170" s="27" t="s">
        <v>18</v>
      </c>
      <c r="H170" s="39">
        <v>211.08</v>
      </c>
      <c r="I170" s="30">
        <v>22.998000000000001</v>
      </c>
      <c r="J170" s="30">
        <v>6</v>
      </c>
      <c r="K170" s="6" t="s">
        <v>157</v>
      </c>
      <c r="L170" s="30" t="s">
        <v>33</v>
      </c>
      <c r="M170" s="30" t="s">
        <v>20</v>
      </c>
      <c r="N170" s="30"/>
    </row>
    <row r="171" spans="1:14" s="28" customFormat="1" ht="30" customHeight="1" x14ac:dyDescent="0.25">
      <c r="A171" s="29">
        <v>44563</v>
      </c>
      <c r="B171" s="29">
        <v>2011</v>
      </c>
      <c r="C171" s="29" t="s">
        <v>210</v>
      </c>
      <c r="D171" s="27" t="s">
        <v>172</v>
      </c>
      <c r="E171" s="27" t="s">
        <v>16</v>
      </c>
      <c r="F171" s="27" t="s">
        <v>17</v>
      </c>
      <c r="G171" s="27" t="s">
        <v>18</v>
      </c>
      <c r="H171" s="39">
        <v>34</v>
      </c>
      <c r="I171" s="30">
        <v>16.001999999999999</v>
      </c>
      <c r="J171" s="30">
        <v>6</v>
      </c>
      <c r="K171" s="6" t="s">
        <v>25</v>
      </c>
      <c r="L171" s="30" t="s">
        <v>33</v>
      </c>
      <c r="M171" s="30" t="s">
        <v>20</v>
      </c>
      <c r="N171" s="30"/>
    </row>
    <row r="172" spans="1:14" s="28" customFormat="1" ht="30" customHeight="1" x14ac:dyDescent="0.25">
      <c r="A172" s="29">
        <v>44475</v>
      </c>
      <c r="B172" s="29">
        <v>2015</v>
      </c>
      <c r="C172" s="29" t="s">
        <v>211</v>
      </c>
      <c r="D172" s="27" t="s">
        <v>172</v>
      </c>
      <c r="E172" s="27" t="s">
        <v>16</v>
      </c>
      <c r="F172" s="27" t="s">
        <v>17</v>
      </c>
      <c r="G172" s="27" t="s">
        <v>18</v>
      </c>
      <c r="H172" s="39">
        <v>67</v>
      </c>
      <c r="I172" s="30">
        <v>21</v>
      </c>
      <c r="J172" s="30">
        <v>6</v>
      </c>
      <c r="K172" s="6" t="s">
        <v>157</v>
      </c>
      <c r="L172" s="30" t="s">
        <v>33</v>
      </c>
      <c r="M172" s="30" t="s">
        <v>20</v>
      </c>
      <c r="N172" s="30"/>
    </row>
    <row r="173" spans="1:14" s="28" customFormat="1" ht="30" customHeight="1" x14ac:dyDescent="0.25">
      <c r="A173" s="29">
        <v>43302</v>
      </c>
      <c r="B173" s="29">
        <v>2017</v>
      </c>
      <c r="C173" s="29" t="s">
        <v>212</v>
      </c>
      <c r="D173" s="27" t="s">
        <v>172</v>
      </c>
      <c r="E173" s="27" t="s">
        <v>16</v>
      </c>
      <c r="F173" s="27" t="s">
        <v>17</v>
      </c>
      <c r="G173" s="27" t="s">
        <v>18</v>
      </c>
      <c r="H173" s="39">
        <v>31.54</v>
      </c>
      <c r="I173" s="30">
        <v>13.001999999999999</v>
      </c>
      <c r="J173" s="30">
        <v>6</v>
      </c>
      <c r="K173" s="6" t="s">
        <v>25</v>
      </c>
      <c r="L173" s="30" t="s">
        <v>33</v>
      </c>
      <c r="M173" s="30" t="s">
        <v>20</v>
      </c>
      <c r="N173" s="30"/>
    </row>
    <row r="174" spans="1:14" s="28" customFormat="1" ht="30" customHeight="1" x14ac:dyDescent="0.25">
      <c r="A174" s="29">
        <v>42999</v>
      </c>
      <c r="B174" s="29">
        <v>2017</v>
      </c>
      <c r="C174" s="29" t="s">
        <v>212</v>
      </c>
      <c r="D174" s="27" t="s">
        <v>172</v>
      </c>
      <c r="E174" s="27" t="s">
        <v>16</v>
      </c>
      <c r="F174" s="27" t="s">
        <v>17</v>
      </c>
      <c r="G174" s="27" t="s">
        <v>18</v>
      </c>
      <c r="H174" s="39">
        <v>31.55</v>
      </c>
      <c r="I174" s="30">
        <v>36</v>
      </c>
      <c r="J174" s="30">
        <v>6</v>
      </c>
      <c r="K174" s="6" t="s">
        <v>25</v>
      </c>
      <c r="L174" s="30" t="s">
        <v>33</v>
      </c>
      <c r="M174" s="30" t="s">
        <v>20</v>
      </c>
      <c r="N174" s="30"/>
    </row>
    <row r="175" spans="1:14" s="28" customFormat="1" ht="30" customHeight="1" x14ac:dyDescent="0.25">
      <c r="A175" s="29">
        <v>73913</v>
      </c>
      <c r="B175" s="29">
        <v>2012</v>
      </c>
      <c r="C175" s="29" t="s">
        <v>214</v>
      </c>
      <c r="D175" s="27" t="s">
        <v>172</v>
      </c>
      <c r="E175" s="27" t="s">
        <v>16</v>
      </c>
      <c r="F175" s="27" t="s">
        <v>17</v>
      </c>
      <c r="G175" s="27" t="s">
        <v>18</v>
      </c>
      <c r="H175" s="39">
        <v>29.54</v>
      </c>
      <c r="I175" s="30">
        <v>12</v>
      </c>
      <c r="J175" s="30">
        <v>6</v>
      </c>
      <c r="K175" s="6" t="s">
        <v>25</v>
      </c>
      <c r="L175" s="30" t="s">
        <v>33</v>
      </c>
      <c r="M175" s="30" t="s">
        <v>20</v>
      </c>
      <c r="N175" s="30"/>
    </row>
    <row r="176" spans="1:14" s="28" customFormat="1" ht="30" customHeight="1" x14ac:dyDescent="0.25">
      <c r="A176" s="29">
        <v>45644</v>
      </c>
      <c r="B176" s="29" t="s">
        <v>71</v>
      </c>
      <c r="C176" s="29" t="s">
        <v>215</v>
      </c>
      <c r="D176" s="27" t="s">
        <v>172</v>
      </c>
      <c r="E176" s="27" t="s">
        <v>16</v>
      </c>
      <c r="F176" s="27" t="s">
        <v>17</v>
      </c>
      <c r="G176" s="27" t="s">
        <v>18</v>
      </c>
      <c r="H176" s="39">
        <v>27</v>
      </c>
      <c r="I176" s="30">
        <v>24</v>
      </c>
      <c r="J176" s="30">
        <v>6</v>
      </c>
      <c r="K176" s="6" t="s">
        <v>25</v>
      </c>
      <c r="L176" s="30" t="s">
        <v>33</v>
      </c>
      <c r="M176" s="30" t="s">
        <v>20</v>
      </c>
      <c r="N176" s="30"/>
    </row>
    <row r="177" spans="1:14" s="28" customFormat="1" ht="30" customHeight="1" x14ac:dyDescent="0.25">
      <c r="A177" s="29">
        <v>43283</v>
      </c>
      <c r="B177" s="29">
        <v>2015</v>
      </c>
      <c r="C177" s="29" t="s">
        <v>216</v>
      </c>
      <c r="D177" s="27" t="s">
        <v>172</v>
      </c>
      <c r="E177" s="27" t="s">
        <v>16</v>
      </c>
      <c r="F177" s="27" t="s">
        <v>17</v>
      </c>
      <c r="G177" s="27" t="s">
        <v>18</v>
      </c>
      <c r="H177" s="39">
        <v>210.49</v>
      </c>
      <c r="I177" s="30">
        <v>16.001999999999999</v>
      </c>
      <c r="J177" s="30">
        <v>6</v>
      </c>
      <c r="K177" s="6" t="s">
        <v>25</v>
      </c>
      <c r="L177" s="30" t="s">
        <v>33</v>
      </c>
      <c r="M177" s="30" t="s">
        <v>20</v>
      </c>
      <c r="N177" s="30"/>
    </row>
    <row r="178" spans="1:14" s="28" customFormat="1" ht="30" customHeight="1" x14ac:dyDescent="0.25">
      <c r="A178" s="29">
        <v>76440</v>
      </c>
      <c r="B178" s="29">
        <v>2019</v>
      </c>
      <c r="C178" s="29" t="s">
        <v>219</v>
      </c>
      <c r="D178" s="27" t="s">
        <v>220</v>
      </c>
      <c r="E178" s="27" t="s">
        <v>16</v>
      </c>
      <c r="F178" s="27" t="s">
        <v>17</v>
      </c>
      <c r="G178" s="27" t="s">
        <v>29</v>
      </c>
      <c r="H178" s="39">
        <v>26.55</v>
      </c>
      <c r="I178" s="30">
        <v>11.004000000000001</v>
      </c>
      <c r="J178" s="30">
        <v>12</v>
      </c>
      <c r="K178" s="6" t="s">
        <v>152</v>
      </c>
      <c r="L178" s="30" t="s">
        <v>33</v>
      </c>
      <c r="M178" s="30"/>
      <c r="N178" s="30"/>
    </row>
    <row r="179" spans="1:14" s="28" customFormat="1" ht="30" customHeight="1" x14ac:dyDescent="0.25">
      <c r="A179" s="29">
        <v>44914</v>
      </c>
      <c r="B179" s="29">
        <v>2021</v>
      </c>
      <c r="C179" s="29" t="s">
        <v>221</v>
      </c>
      <c r="D179" s="27" t="s">
        <v>220</v>
      </c>
      <c r="E179" s="27" t="s">
        <v>16</v>
      </c>
      <c r="F179" s="27" t="s">
        <v>17</v>
      </c>
      <c r="G179" s="27" t="s">
        <v>29</v>
      </c>
      <c r="H179" s="39">
        <v>32.13453333333333</v>
      </c>
      <c r="I179" s="30">
        <v>102</v>
      </c>
      <c r="J179" s="30">
        <v>12</v>
      </c>
      <c r="K179" s="6" t="s">
        <v>152</v>
      </c>
      <c r="L179" s="30" t="s">
        <v>33</v>
      </c>
      <c r="M179" s="30"/>
      <c r="N179" s="30"/>
    </row>
    <row r="180" spans="1:14" s="28" customFormat="1" ht="30" customHeight="1" x14ac:dyDescent="0.25">
      <c r="A180" s="29">
        <v>73437</v>
      </c>
      <c r="B180" s="29">
        <v>2011</v>
      </c>
      <c r="C180" s="29" t="s">
        <v>222</v>
      </c>
      <c r="D180" s="27" t="s">
        <v>220</v>
      </c>
      <c r="E180" s="27" t="s">
        <v>16</v>
      </c>
      <c r="F180" s="27" t="s">
        <v>17</v>
      </c>
      <c r="G180" s="27" t="s">
        <v>18</v>
      </c>
      <c r="H180" s="39">
        <v>70.55</v>
      </c>
      <c r="I180" s="30">
        <v>12</v>
      </c>
      <c r="J180" s="30">
        <v>12</v>
      </c>
      <c r="K180" s="6" t="s">
        <v>152</v>
      </c>
      <c r="L180" s="30" t="s">
        <v>33</v>
      </c>
      <c r="M180" s="30" t="s">
        <v>20</v>
      </c>
      <c r="N180" s="30"/>
    </row>
    <row r="181" spans="1:14" s="28" customFormat="1" ht="30" customHeight="1" x14ac:dyDescent="0.25">
      <c r="A181" s="29">
        <v>43281</v>
      </c>
      <c r="B181" s="29">
        <v>2010</v>
      </c>
      <c r="C181" s="29" t="s">
        <v>224</v>
      </c>
      <c r="D181" s="27" t="s">
        <v>220</v>
      </c>
      <c r="E181" s="27" t="s">
        <v>16</v>
      </c>
      <c r="F181" s="27" t="s">
        <v>17</v>
      </c>
      <c r="G181" s="27" t="s">
        <v>18</v>
      </c>
      <c r="H181" s="39">
        <v>125.55</v>
      </c>
      <c r="I181" s="30">
        <v>18</v>
      </c>
      <c r="J181" s="30">
        <v>6</v>
      </c>
      <c r="K181" s="6" t="s">
        <v>25</v>
      </c>
      <c r="L181" s="30" t="s">
        <v>33</v>
      </c>
      <c r="M181" s="30" t="s">
        <v>20</v>
      </c>
      <c r="N181" s="30"/>
    </row>
    <row r="182" spans="1:14" s="28" customFormat="1" ht="30" customHeight="1" x14ac:dyDescent="0.25">
      <c r="A182" s="29">
        <v>76459</v>
      </c>
      <c r="B182" s="29">
        <v>2016</v>
      </c>
      <c r="C182" s="29" t="s">
        <v>225</v>
      </c>
      <c r="D182" s="27" t="s">
        <v>220</v>
      </c>
      <c r="E182" s="27" t="s">
        <v>16</v>
      </c>
      <c r="F182" s="27" t="s">
        <v>17</v>
      </c>
      <c r="G182" s="27" t="s">
        <v>18</v>
      </c>
      <c r="H182" s="39">
        <v>25.54</v>
      </c>
      <c r="I182" s="30">
        <v>116.00399999999999</v>
      </c>
      <c r="J182" s="30">
        <v>12</v>
      </c>
      <c r="K182" s="6" t="s">
        <v>152</v>
      </c>
      <c r="L182" s="30" t="s">
        <v>33</v>
      </c>
      <c r="M182" s="30" t="s">
        <v>20</v>
      </c>
      <c r="N182" s="30"/>
    </row>
    <row r="183" spans="1:14" s="28" customFormat="1" ht="30" customHeight="1" x14ac:dyDescent="0.25">
      <c r="A183" s="29">
        <v>44332</v>
      </c>
      <c r="B183" s="29">
        <v>2020</v>
      </c>
      <c r="C183" s="29" t="s">
        <v>226</v>
      </c>
      <c r="D183" s="27" t="s">
        <v>220</v>
      </c>
      <c r="E183" s="27" t="s">
        <v>16</v>
      </c>
      <c r="F183" s="27" t="s">
        <v>17</v>
      </c>
      <c r="G183" s="27" t="s">
        <v>29</v>
      </c>
      <c r="H183" s="39">
        <v>35.549999999999997</v>
      </c>
      <c r="I183" s="30">
        <v>31.998000000000001</v>
      </c>
      <c r="J183" s="30">
        <v>6</v>
      </c>
      <c r="K183" s="6" t="s">
        <v>25</v>
      </c>
      <c r="L183" s="30" t="s">
        <v>33</v>
      </c>
      <c r="M183" s="30" t="s">
        <v>20</v>
      </c>
      <c r="N183" s="30"/>
    </row>
    <row r="184" spans="1:14" s="28" customFormat="1" ht="30" customHeight="1" x14ac:dyDescent="0.25">
      <c r="A184" s="29">
        <v>44492</v>
      </c>
      <c r="B184" s="29">
        <v>2015</v>
      </c>
      <c r="C184" s="29" t="s">
        <v>227</v>
      </c>
      <c r="D184" s="27" t="s">
        <v>220</v>
      </c>
      <c r="E184" s="27" t="s">
        <v>16</v>
      </c>
      <c r="F184" s="27" t="s">
        <v>17</v>
      </c>
      <c r="G184" s="27" t="s">
        <v>18</v>
      </c>
      <c r="H184" s="39">
        <v>32</v>
      </c>
      <c r="I184" s="30">
        <v>18</v>
      </c>
      <c r="J184" s="30">
        <v>6</v>
      </c>
      <c r="K184" s="6" t="s">
        <v>25</v>
      </c>
      <c r="L184" s="30" t="s">
        <v>33</v>
      </c>
      <c r="M184" s="30" t="s">
        <v>20</v>
      </c>
      <c r="N184" s="30"/>
    </row>
    <row r="185" spans="1:14" s="28" customFormat="1" ht="30" customHeight="1" x14ac:dyDescent="0.25">
      <c r="A185" s="29">
        <v>72312</v>
      </c>
      <c r="B185" s="29">
        <v>2016</v>
      </c>
      <c r="C185" s="29" t="s">
        <v>228</v>
      </c>
      <c r="D185" s="27" t="s">
        <v>220</v>
      </c>
      <c r="E185" s="27" t="s">
        <v>16</v>
      </c>
      <c r="F185" s="27" t="s">
        <v>17</v>
      </c>
      <c r="G185" s="27" t="s">
        <v>18</v>
      </c>
      <c r="H185" s="39">
        <v>17.559999999999999</v>
      </c>
      <c r="I185" s="30">
        <v>4.0020000000000007</v>
      </c>
      <c r="J185" s="30">
        <v>6</v>
      </c>
      <c r="K185" s="6" t="s">
        <v>25</v>
      </c>
      <c r="L185" s="30" t="s">
        <v>33</v>
      </c>
      <c r="M185" s="30" t="s">
        <v>20</v>
      </c>
      <c r="N185" s="30"/>
    </row>
    <row r="186" spans="1:14" s="28" customFormat="1" ht="30" customHeight="1" x14ac:dyDescent="0.25">
      <c r="A186" s="29">
        <v>76030</v>
      </c>
      <c r="B186" s="29">
        <v>2017</v>
      </c>
      <c r="C186" s="29" t="s">
        <v>229</v>
      </c>
      <c r="D186" s="27" t="s">
        <v>220</v>
      </c>
      <c r="E186" s="27" t="s">
        <v>16</v>
      </c>
      <c r="F186" s="27" t="s">
        <v>17</v>
      </c>
      <c r="G186" s="27" t="s">
        <v>18</v>
      </c>
      <c r="H186" s="39">
        <v>16.53</v>
      </c>
      <c r="I186" s="30">
        <v>28.998000000000001</v>
      </c>
      <c r="J186" s="30">
        <v>6</v>
      </c>
      <c r="K186" s="6" t="s">
        <v>25</v>
      </c>
      <c r="L186" s="30" t="s">
        <v>33</v>
      </c>
      <c r="M186" s="30" t="s">
        <v>20</v>
      </c>
      <c r="N186" s="30"/>
    </row>
    <row r="187" spans="1:14" s="28" customFormat="1" ht="30" customHeight="1" x14ac:dyDescent="0.25">
      <c r="A187" s="29">
        <v>41878</v>
      </c>
      <c r="B187" s="29">
        <v>2017</v>
      </c>
      <c r="C187" s="29" t="s">
        <v>230</v>
      </c>
      <c r="D187" s="27" t="s">
        <v>231</v>
      </c>
      <c r="E187" s="27" t="s">
        <v>16</v>
      </c>
      <c r="F187" s="27" t="s">
        <v>17</v>
      </c>
      <c r="G187" s="27" t="s">
        <v>18</v>
      </c>
      <c r="H187" s="39">
        <v>25.59</v>
      </c>
      <c r="I187" s="30">
        <v>53.003999999999998</v>
      </c>
      <c r="J187" s="30">
        <v>12</v>
      </c>
      <c r="K187" s="6" t="s">
        <v>152</v>
      </c>
      <c r="L187" s="30" t="s">
        <v>33</v>
      </c>
      <c r="M187" s="30"/>
      <c r="N187" s="30"/>
    </row>
    <row r="188" spans="1:14" s="28" customFormat="1" ht="30" customHeight="1" x14ac:dyDescent="0.25">
      <c r="A188" s="29">
        <v>44410</v>
      </c>
      <c r="B188" s="29">
        <v>2018</v>
      </c>
      <c r="C188" s="29" t="s">
        <v>232</v>
      </c>
      <c r="D188" s="27" t="s">
        <v>231</v>
      </c>
      <c r="E188" s="27" t="s">
        <v>16</v>
      </c>
      <c r="F188" s="27" t="s">
        <v>17</v>
      </c>
      <c r="G188" s="27" t="s">
        <v>18</v>
      </c>
      <c r="H188" s="39">
        <v>25.6</v>
      </c>
      <c r="I188" s="30">
        <v>36</v>
      </c>
      <c r="J188" s="30">
        <v>6</v>
      </c>
      <c r="K188" s="6" t="s">
        <v>25</v>
      </c>
      <c r="L188" s="30" t="s">
        <v>33</v>
      </c>
      <c r="M188" s="30" t="s">
        <v>20</v>
      </c>
      <c r="N188" s="30"/>
    </row>
    <row r="189" spans="1:14" s="28" customFormat="1" ht="30" customHeight="1" x14ac:dyDescent="0.25">
      <c r="A189" s="29">
        <v>41325</v>
      </c>
      <c r="B189" s="29">
        <v>2016</v>
      </c>
      <c r="C189" s="29" t="s">
        <v>235</v>
      </c>
      <c r="D189" s="27" t="s">
        <v>231</v>
      </c>
      <c r="E189" s="27" t="s">
        <v>16</v>
      </c>
      <c r="F189" s="27" t="s">
        <v>17</v>
      </c>
      <c r="G189" s="27" t="s">
        <v>18</v>
      </c>
      <c r="H189" s="39">
        <v>52.54</v>
      </c>
      <c r="I189" s="30">
        <v>132</v>
      </c>
      <c r="J189" s="30">
        <v>12</v>
      </c>
      <c r="K189" s="6" t="s">
        <v>152</v>
      </c>
      <c r="L189" s="30" t="s">
        <v>33</v>
      </c>
      <c r="M189" s="30"/>
      <c r="N189" s="30"/>
    </row>
    <row r="190" spans="1:14" s="28" customFormat="1" ht="30" customHeight="1" x14ac:dyDescent="0.25">
      <c r="A190" s="29">
        <v>43272</v>
      </c>
      <c r="B190" s="29">
        <v>2012</v>
      </c>
      <c r="C190" s="29" t="s">
        <v>236</v>
      </c>
      <c r="D190" s="27" t="s">
        <v>231</v>
      </c>
      <c r="E190" s="27" t="s">
        <v>16</v>
      </c>
      <c r="F190" s="27" t="s">
        <v>17</v>
      </c>
      <c r="G190" s="27" t="s">
        <v>18</v>
      </c>
      <c r="H190" s="39">
        <v>125.55</v>
      </c>
      <c r="I190" s="30">
        <v>25.998000000000001</v>
      </c>
      <c r="J190" s="30">
        <v>6</v>
      </c>
      <c r="K190" s="6" t="s">
        <v>25</v>
      </c>
      <c r="L190" s="30" t="s">
        <v>33</v>
      </c>
      <c r="M190" s="30" t="s">
        <v>20</v>
      </c>
      <c r="N190" s="30"/>
    </row>
    <row r="191" spans="1:14" s="28" customFormat="1" ht="30" customHeight="1" x14ac:dyDescent="0.25">
      <c r="A191" s="29">
        <v>43274</v>
      </c>
      <c r="B191" s="29">
        <v>2012</v>
      </c>
      <c r="C191" s="29" t="s">
        <v>237</v>
      </c>
      <c r="D191" s="27" t="s">
        <v>231</v>
      </c>
      <c r="E191" s="27" t="s">
        <v>16</v>
      </c>
      <c r="F191" s="27" t="s">
        <v>17</v>
      </c>
      <c r="G191" s="27" t="s">
        <v>18</v>
      </c>
      <c r="H191" s="39">
        <v>261.04000000000002</v>
      </c>
      <c r="I191" s="30">
        <v>6</v>
      </c>
      <c r="J191" s="30">
        <v>3</v>
      </c>
      <c r="K191" s="6" t="s">
        <v>174</v>
      </c>
      <c r="L191" s="30" t="s">
        <v>33</v>
      </c>
      <c r="M191" s="30" t="s">
        <v>20</v>
      </c>
      <c r="N191" s="30"/>
    </row>
    <row r="192" spans="1:14" s="28" customFormat="1" ht="30" customHeight="1" x14ac:dyDescent="0.25">
      <c r="A192" s="29">
        <v>31591</v>
      </c>
      <c r="B192" s="29">
        <v>2013</v>
      </c>
      <c r="C192" s="29" t="s">
        <v>245</v>
      </c>
      <c r="D192" s="27" t="s">
        <v>243</v>
      </c>
      <c r="E192" s="27" t="s">
        <v>16</v>
      </c>
      <c r="F192" s="27" t="s">
        <v>17</v>
      </c>
      <c r="G192" s="27" t="s">
        <v>246</v>
      </c>
      <c r="H192" s="39">
        <v>33.979999999999997</v>
      </c>
      <c r="I192" s="30">
        <v>35.003999999999998</v>
      </c>
      <c r="J192" s="30">
        <v>12</v>
      </c>
      <c r="K192" s="6" t="s">
        <v>152</v>
      </c>
      <c r="L192" s="30" t="s">
        <v>33</v>
      </c>
      <c r="M192" s="30"/>
      <c r="N192" s="30"/>
    </row>
    <row r="193" spans="1:14" s="28" customFormat="1" ht="30" customHeight="1" x14ac:dyDescent="0.25">
      <c r="A193" s="29">
        <v>73200</v>
      </c>
      <c r="B193" s="29">
        <v>2001</v>
      </c>
      <c r="C193" s="29" t="s">
        <v>247</v>
      </c>
      <c r="D193" s="27" t="s">
        <v>243</v>
      </c>
      <c r="E193" s="27" t="s">
        <v>16</v>
      </c>
      <c r="F193" s="27" t="s">
        <v>17</v>
      </c>
      <c r="G193" s="27" t="s">
        <v>246</v>
      </c>
      <c r="H193" s="39">
        <v>1051.08</v>
      </c>
      <c r="I193" s="30">
        <v>3</v>
      </c>
      <c r="J193" s="30">
        <v>6</v>
      </c>
      <c r="K193" s="6" t="s">
        <v>157</v>
      </c>
      <c r="L193" s="30" t="s">
        <v>33</v>
      </c>
      <c r="M193" s="30"/>
      <c r="N193" s="30"/>
    </row>
    <row r="194" spans="1:14" s="28" customFormat="1" ht="30" customHeight="1" x14ac:dyDescent="0.25">
      <c r="A194" s="29">
        <v>75961</v>
      </c>
      <c r="B194" s="29">
        <v>2006</v>
      </c>
      <c r="C194" s="29" t="s">
        <v>248</v>
      </c>
      <c r="D194" s="27" t="s">
        <v>243</v>
      </c>
      <c r="E194" s="27" t="s">
        <v>16</v>
      </c>
      <c r="F194" s="27" t="s">
        <v>17</v>
      </c>
      <c r="G194" s="27" t="s">
        <v>246</v>
      </c>
      <c r="H194" s="39">
        <v>140.28</v>
      </c>
      <c r="I194" s="30">
        <v>50.003999999999998</v>
      </c>
      <c r="J194" s="30">
        <v>12</v>
      </c>
      <c r="K194" s="6" t="s">
        <v>249</v>
      </c>
      <c r="L194" s="30" t="s">
        <v>33</v>
      </c>
      <c r="M194" s="30"/>
      <c r="N194" s="30"/>
    </row>
    <row r="195" spans="1:14" s="28" customFormat="1" ht="30" customHeight="1" x14ac:dyDescent="0.25">
      <c r="A195" s="29">
        <v>42280</v>
      </c>
      <c r="B195" s="29">
        <v>2006</v>
      </c>
      <c r="C195" s="29" t="s">
        <v>250</v>
      </c>
      <c r="D195" s="27" t="s">
        <v>243</v>
      </c>
      <c r="E195" s="27" t="s">
        <v>16</v>
      </c>
      <c r="F195" s="27" t="s">
        <v>17</v>
      </c>
      <c r="G195" s="27" t="s">
        <v>246</v>
      </c>
      <c r="H195" s="39">
        <v>20.27</v>
      </c>
      <c r="I195" s="30">
        <v>114</v>
      </c>
      <c r="J195" s="30">
        <v>12</v>
      </c>
      <c r="K195" s="6" t="s">
        <v>249</v>
      </c>
      <c r="L195" s="30" t="s">
        <v>33</v>
      </c>
      <c r="M195" s="30" t="s">
        <v>20</v>
      </c>
      <c r="N195" s="30"/>
    </row>
    <row r="196" spans="1:14" s="28" customFormat="1" ht="30" customHeight="1" x14ac:dyDescent="0.25">
      <c r="A196" s="29">
        <v>43292</v>
      </c>
      <c r="B196" s="29">
        <v>2006</v>
      </c>
      <c r="C196" s="29" t="s">
        <v>251</v>
      </c>
      <c r="D196" s="27" t="s">
        <v>243</v>
      </c>
      <c r="E196" s="27" t="s">
        <v>16</v>
      </c>
      <c r="F196" s="27" t="s">
        <v>17</v>
      </c>
      <c r="G196" s="27" t="s">
        <v>246</v>
      </c>
      <c r="H196" s="39">
        <v>18.27</v>
      </c>
      <c r="I196" s="30">
        <v>6.9959999999999996</v>
      </c>
      <c r="J196" s="30">
        <v>12</v>
      </c>
      <c r="K196" s="6" t="s">
        <v>249</v>
      </c>
      <c r="L196" s="30" t="s">
        <v>33</v>
      </c>
      <c r="M196" s="30" t="s">
        <v>20</v>
      </c>
      <c r="N196" s="30"/>
    </row>
    <row r="197" spans="1:14" s="28" customFormat="1" ht="30" customHeight="1" x14ac:dyDescent="0.25">
      <c r="A197" s="29">
        <v>72530</v>
      </c>
      <c r="B197" s="29" t="s">
        <v>71</v>
      </c>
      <c r="C197" s="29" t="s">
        <v>252</v>
      </c>
      <c r="D197" s="27" t="s">
        <v>243</v>
      </c>
      <c r="E197" s="27" t="s">
        <v>16</v>
      </c>
      <c r="F197" s="27" t="s">
        <v>17</v>
      </c>
      <c r="G197" s="27" t="s">
        <v>246</v>
      </c>
      <c r="H197" s="39">
        <v>18.6036</v>
      </c>
      <c r="I197" s="30">
        <v>61.998000000000005</v>
      </c>
      <c r="J197" s="30">
        <v>6</v>
      </c>
      <c r="K197" s="6" t="s">
        <v>25</v>
      </c>
      <c r="L197" s="30" t="s">
        <v>33</v>
      </c>
      <c r="M197" s="30"/>
      <c r="N197" s="30"/>
    </row>
    <row r="198" spans="1:14" s="28" customFormat="1" ht="30" customHeight="1" x14ac:dyDescent="0.25">
      <c r="A198" s="29">
        <v>7253020</v>
      </c>
      <c r="B198" s="29" t="s">
        <v>54</v>
      </c>
      <c r="C198" s="29" t="s">
        <v>253</v>
      </c>
      <c r="D198" s="27" t="s">
        <v>243</v>
      </c>
      <c r="E198" s="27" t="s">
        <v>16</v>
      </c>
      <c r="F198" s="27" t="s">
        <v>17</v>
      </c>
      <c r="G198" s="27" t="s">
        <v>246</v>
      </c>
      <c r="H198" s="39">
        <v>21.003733333333333</v>
      </c>
      <c r="I198" s="30">
        <v>19.001999999999999</v>
      </c>
      <c r="J198" s="30">
        <v>6</v>
      </c>
      <c r="K198" s="6" t="s">
        <v>25</v>
      </c>
      <c r="L198" s="30" t="s">
        <v>33</v>
      </c>
      <c r="M198" s="30"/>
      <c r="N198" s="30"/>
    </row>
    <row r="199" spans="1:14" s="28" customFormat="1" ht="30" customHeight="1" x14ac:dyDescent="0.25">
      <c r="A199" s="29">
        <v>7228920</v>
      </c>
      <c r="B199" s="29">
        <v>2020</v>
      </c>
      <c r="C199" s="29" t="s">
        <v>254</v>
      </c>
      <c r="D199" s="27" t="s">
        <v>243</v>
      </c>
      <c r="E199" s="27" t="s">
        <v>16</v>
      </c>
      <c r="F199" s="27" t="s">
        <v>17</v>
      </c>
      <c r="G199" s="27" t="s">
        <v>246</v>
      </c>
      <c r="H199" s="39">
        <v>10.18</v>
      </c>
      <c r="I199" s="30">
        <v>266.00400000000002</v>
      </c>
      <c r="J199" s="30">
        <v>12</v>
      </c>
      <c r="K199" s="6" t="s">
        <v>249</v>
      </c>
      <c r="L199" s="30" t="s">
        <v>33</v>
      </c>
      <c r="M199" s="30" t="s">
        <v>20</v>
      </c>
      <c r="N199" s="30"/>
    </row>
    <row r="200" spans="1:14" s="28" customFormat="1" ht="30" customHeight="1" x14ac:dyDescent="0.25">
      <c r="A200" s="29">
        <v>43299</v>
      </c>
      <c r="B200" s="29">
        <v>2015</v>
      </c>
      <c r="C200" s="29" t="s">
        <v>255</v>
      </c>
      <c r="D200" s="27" t="s">
        <v>243</v>
      </c>
      <c r="E200" s="27" t="s">
        <v>16</v>
      </c>
      <c r="F200" s="27" t="s">
        <v>17</v>
      </c>
      <c r="G200" s="27" t="s">
        <v>29</v>
      </c>
      <c r="H200" s="39">
        <v>27.56</v>
      </c>
      <c r="I200" s="30">
        <v>24</v>
      </c>
      <c r="J200" s="30">
        <v>6</v>
      </c>
      <c r="K200" s="6" t="s">
        <v>25</v>
      </c>
      <c r="L200" s="30" t="s">
        <v>33</v>
      </c>
      <c r="M200" s="30" t="s">
        <v>20</v>
      </c>
      <c r="N200" s="30"/>
    </row>
    <row r="201" spans="1:14" s="28" customFormat="1" ht="30" customHeight="1" x14ac:dyDescent="0.25">
      <c r="A201" s="29">
        <v>43288</v>
      </c>
      <c r="B201" s="29">
        <v>2019</v>
      </c>
      <c r="C201" s="29" t="s">
        <v>256</v>
      </c>
      <c r="D201" s="27" t="s">
        <v>243</v>
      </c>
      <c r="E201" s="27" t="s">
        <v>16</v>
      </c>
      <c r="F201" s="27" t="s">
        <v>17</v>
      </c>
      <c r="G201" s="27" t="s">
        <v>29</v>
      </c>
      <c r="H201" s="39">
        <v>27.56</v>
      </c>
      <c r="I201" s="30">
        <v>28.001999999999999</v>
      </c>
      <c r="J201" s="30">
        <v>6</v>
      </c>
      <c r="K201" s="6" t="s">
        <v>25</v>
      </c>
      <c r="L201" s="30" t="s">
        <v>33</v>
      </c>
      <c r="M201" s="30" t="s">
        <v>20</v>
      </c>
      <c r="N201" s="30"/>
    </row>
    <row r="202" spans="1:14" s="28" customFormat="1" ht="30" customHeight="1" x14ac:dyDescent="0.25">
      <c r="A202" s="29">
        <v>73950</v>
      </c>
      <c r="B202" s="29" t="s">
        <v>163</v>
      </c>
      <c r="C202" s="29" t="s">
        <v>257</v>
      </c>
      <c r="D202" s="27" t="s">
        <v>258</v>
      </c>
      <c r="E202" s="27" t="s">
        <v>16</v>
      </c>
      <c r="F202" s="27" t="s">
        <v>17</v>
      </c>
      <c r="G202" s="27" t="s">
        <v>18</v>
      </c>
      <c r="H202" s="39">
        <v>19.593379222253759</v>
      </c>
      <c r="I202" s="30">
        <v>3.9960000000000004</v>
      </c>
      <c r="J202" s="30">
        <v>12</v>
      </c>
      <c r="K202" s="6" t="s">
        <v>152</v>
      </c>
      <c r="L202" s="30" t="s">
        <v>33</v>
      </c>
      <c r="M202" s="30"/>
      <c r="N202" s="30"/>
    </row>
    <row r="203" spans="1:14" s="28" customFormat="1" ht="30" customHeight="1" x14ac:dyDescent="0.25">
      <c r="A203" s="29">
        <v>45352</v>
      </c>
      <c r="B203" s="29">
        <v>2009</v>
      </c>
      <c r="C203" s="29" t="s">
        <v>260</v>
      </c>
      <c r="D203" s="27" t="s">
        <v>258</v>
      </c>
      <c r="E203" s="27" t="s">
        <v>16</v>
      </c>
      <c r="F203" s="27" t="s">
        <v>17</v>
      </c>
      <c r="G203" s="27" t="s">
        <v>18</v>
      </c>
      <c r="H203" s="39">
        <v>219</v>
      </c>
      <c r="I203" s="30">
        <v>7.0020000000000007</v>
      </c>
      <c r="J203" s="30">
        <v>6</v>
      </c>
      <c r="K203" s="6" t="s">
        <v>25</v>
      </c>
      <c r="L203" s="30" t="s">
        <v>33</v>
      </c>
      <c r="M203" s="30" t="s">
        <v>20</v>
      </c>
      <c r="N203" s="30"/>
    </row>
    <row r="204" spans="1:14" s="28" customFormat="1" ht="30" customHeight="1" x14ac:dyDescent="0.25">
      <c r="A204" s="29">
        <v>76108</v>
      </c>
      <c r="B204" s="29">
        <v>2008</v>
      </c>
      <c r="C204" s="29" t="s">
        <v>261</v>
      </c>
      <c r="D204" s="27" t="s">
        <v>258</v>
      </c>
      <c r="E204" s="27" t="s">
        <v>16</v>
      </c>
      <c r="F204" s="27" t="s">
        <v>17</v>
      </c>
      <c r="G204" s="27" t="s">
        <v>18</v>
      </c>
      <c r="H204" s="39">
        <v>235.54</v>
      </c>
      <c r="I204" s="30">
        <v>9.9959999999999987</v>
      </c>
      <c r="J204" s="30">
        <v>12</v>
      </c>
      <c r="K204" s="6" t="s">
        <v>152</v>
      </c>
      <c r="L204" s="30" t="s">
        <v>33</v>
      </c>
      <c r="M204" s="30"/>
      <c r="N204" s="30"/>
    </row>
    <row r="205" spans="1:14" s="28" customFormat="1" ht="30" customHeight="1" x14ac:dyDescent="0.25">
      <c r="A205" s="29">
        <v>45351</v>
      </c>
      <c r="B205" s="29">
        <v>2018</v>
      </c>
      <c r="C205" s="29" t="s">
        <v>262</v>
      </c>
      <c r="D205" s="27" t="s">
        <v>258</v>
      </c>
      <c r="E205" s="27" t="s">
        <v>16</v>
      </c>
      <c r="F205" s="27" t="s">
        <v>17</v>
      </c>
      <c r="G205" s="27" t="s">
        <v>18</v>
      </c>
      <c r="H205" s="39">
        <v>42</v>
      </c>
      <c r="I205" s="30">
        <v>12</v>
      </c>
      <c r="J205" s="30">
        <v>6</v>
      </c>
      <c r="K205" s="6" t="s">
        <v>25</v>
      </c>
      <c r="L205" s="30" t="s">
        <v>33</v>
      </c>
      <c r="M205" s="30" t="s">
        <v>20</v>
      </c>
      <c r="N205" s="30"/>
    </row>
    <row r="206" spans="1:14" s="28" customFormat="1" ht="30" customHeight="1" x14ac:dyDescent="0.25">
      <c r="A206" s="29">
        <v>43276</v>
      </c>
      <c r="B206" s="29">
        <v>2012</v>
      </c>
      <c r="C206" s="29" t="s">
        <v>263</v>
      </c>
      <c r="D206" s="27" t="s">
        <v>264</v>
      </c>
      <c r="E206" s="27" t="s">
        <v>16</v>
      </c>
      <c r="F206" s="27" t="s">
        <v>17</v>
      </c>
      <c r="G206" s="27" t="s">
        <v>18</v>
      </c>
      <c r="H206" s="39">
        <v>81.52</v>
      </c>
      <c r="I206" s="30">
        <v>49.007999999999996</v>
      </c>
      <c r="J206" s="30">
        <v>12</v>
      </c>
      <c r="K206" s="6" t="s">
        <v>152</v>
      </c>
      <c r="L206" s="30" t="s">
        <v>33</v>
      </c>
      <c r="M206" s="30" t="s">
        <v>20</v>
      </c>
      <c r="N206" s="30"/>
    </row>
    <row r="207" spans="1:14" s="28" customFormat="1" ht="30" customHeight="1" x14ac:dyDescent="0.25">
      <c r="A207" s="29">
        <v>76461</v>
      </c>
      <c r="B207" s="29">
        <v>2015</v>
      </c>
      <c r="C207" s="29" t="s">
        <v>265</v>
      </c>
      <c r="D207" s="27" t="s">
        <v>264</v>
      </c>
      <c r="E207" s="27" t="s">
        <v>16</v>
      </c>
      <c r="F207" s="27" t="s">
        <v>17</v>
      </c>
      <c r="G207" s="27" t="s">
        <v>18</v>
      </c>
      <c r="H207" s="39">
        <v>74.112918933279872</v>
      </c>
      <c r="I207" s="30">
        <v>7.0020000000000007</v>
      </c>
      <c r="J207" s="30">
        <v>6</v>
      </c>
      <c r="K207" s="6" t="s">
        <v>25</v>
      </c>
      <c r="L207" s="30" t="s">
        <v>33</v>
      </c>
      <c r="M207" s="30" t="s">
        <v>20</v>
      </c>
      <c r="N207" s="30"/>
    </row>
    <row r="208" spans="1:14" s="28" customFormat="1" ht="30" customHeight="1" x14ac:dyDescent="0.25">
      <c r="A208" s="29">
        <v>43294</v>
      </c>
      <c r="B208" s="29">
        <v>2014</v>
      </c>
      <c r="C208" s="29" t="s">
        <v>266</v>
      </c>
      <c r="D208" s="27" t="s">
        <v>264</v>
      </c>
      <c r="E208" s="27" t="s">
        <v>16</v>
      </c>
      <c r="F208" s="27" t="s">
        <v>17</v>
      </c>
      <c r="G208" s="27" t="s">
        <v>18</v>
      </c>
      <c r="H208" s="39">
        <v>265.55</v>
      </c>
      <c r="I208" s="30">
        <v>15</v>
      </c>
      <c r="J208" s="30">
        <v>6</v>
      </c>
      <c r="K208" s="6" t="s">
        <v>25</v>
      </c>
      <c r="L208" s="30" t="s">
        <v>33</v>
      </c>
      <c r="M208" s="30" t="s">
        <v>20</v>
      </c>
      <c r="N208" s="30"/>
    </row>
    <row r="209" spans="1:14" s="28" customFormat="1" ht="30" customHeight="1" x14ac:dyDescent="0.25">
      <c r="A209" s="29">
        <v>43310</v>
      </c>
      <c r="B209" s="29">
        <v>2014</v>
      </c>
      <c r="C209" s="29" t="s">
        <v>267</v>
      </c>
      <c r="D209" s="27" t="s">
        <v>264</v>
      </c>
      <c r="E209" s="27" t="s">
        <v>16</v>
      </c>
      <c r="F209" s="27" t="s">
        <v>17</v>
      </c>
      <c r="G209" s="27" t="s">
        <v>18</v>
      </c>
      <c r="H209" s="39">
        <v>55.52</v>
      </c>
      <c r="I209" s="30">
        <v>21</v>
      </c>
      <c r="J209" s="30">
        <v>6</v>
      </c>
      <c r="K209" s="6" t="s">
        <v>25</v>
      </c>
      <c r="L209" s="30" t="s">
        <v>33</v>
      </c>
      <c r="M209" s="30" t="s">
        <v>20</v>
      </c>
      <c r="N209" s="30"/>
    </row>
    <row r="210" spans="1:14" s="28" customFormat="1" ht="30" customHeight="1" x14ac:dyDescent="0.25">
      <c r="A210" s="29">
        <v>43034</v>
      </c>
      <c r="B210" s="29">
        <v>2016</v>
      </c>
      <c r="C210" s="29" t="s">
        <v>268</v>
      </c>
      <c r="D210" s="27" t="s">
        <v>264</v>
      </c>
      <c r="E210" s="27" t="s">
        <v>16</v>
      </c>
      <c r="F210" s="27" t="s">
        <v>17</v>
      </c>
      <c r="G210" s="27" t="s">
        <v>18</v>
      </c>
      <c r="H210" s="39">
        <v>23.58</v>
      </c>
      <c r="I210" s="30">
        <v>84</v>
      </c>
      <c r="J210" s="30">
        <v>12</v>
      </c>
      <c r="K210" s="6" t="s">
        <v>152</v>
      </c>
      <c r="L210" s="30" t="s">
        <v>33</v>
      </c>
      <c r="M210" s="30"/>
      <c r="N210" s="30"/>
    </row>
    <row r="211" spans="1:14" s="28" customFormat="1" ht="30" customHeight="1" x14ac:dyDescent="0.25">
      <c r="A211" s="29">
        <v>76451</v>
      </c>
      <c r="B211" s="29">
        <v>2006</v>
      </c>
      <c r="C211" s="29" t="s">
        <v>269</v>
      </c>
      <c r="D211" s="27" t="s">
        <v>264</v>
      </c>
      <c r="E211" s="27" t="s">
        <v>16</v>
      </c>
      <c r="F211" s="27" t="s">
        <v>17</v>
      </c>
      <c r="G211" s="27" t="s">
        <v>18</v>
      </c>
      <c r="H211" s="39">
        <v>94.55</v>
      </c>
      <c r="I211" s="30">
        <v>1.002</v>
      </c>
      <c r="J211" s="30">
        <v>6</v>
      </c>
      <c r="K211" s="6" t="s">
        <v>25</v>
      </c>
      <c r="L211" s="30" t="s">
        <v>33</v>
      </c>
      <c r="M211" s="30" t="s">
        <v>20</v>
      </c>
      <c r="N211" s="30"/>
    </row>
    <row r="212" spans="1:14" s="28" customFormat="1" ht="30" customHeight="1" x14ac:dyDescent="0.25">
      <c r="A212" s="29">
        <v>43629</v>
      </c>
      <c r="B212" s="29">
        <v>2011</v>
      </c>
      <c r="C212" s="29" t="s">
        <v>270</v>
      </c>
      <c r="D212" s="27" t="s">
        <v>264</v>
      </c>
      <c r="E212" s="27" t="s">
        <v>16</v>
      </c>
      <c r="F212" s="27" t="s">
        <v>17</v>
      </c>
      <c r="G212" s="27" t="s">
        <v>18</v>
      </c>
      <c r="H212" s="39">
        <v>79.56</v>
      </c>
      <c r="I212" s="30">
        <v>36</v>
      </c>
      <c r="J212" s="30">
        <v>6</v>
      </c>
      <c r="K212" s="6" t="s">
        <v>25</v>
      </c>
      <c r="L212" s="30" t="s">
        <v>33</v>
      </c>
      <c r="M212" s="30" t="s">
        <v>20</v>
      </c>
      <c r="N212" s="30"/>
    </row>
    <row r="213" spans="1:14" s="28" customFormat="1" ht="30" customHeight="1" x14ac:dyDescent="0.25">
      <c r="A213" s="29">
        <v>72286</v>
      </c>
      <c r="B213" s="29" t="s">
        <v>271</v>
      </c>
      <c r="C213" s="29" t="s">
        <v>272</v>
      </c>
      <c r="D213" s="27" t="s">
        <v>264</v>
      </c>
      <c r="E213" s="27" t="s">
        <v>16</v>
      </c>
      <c r="F213" s="27" t="s">
        <v>17</v>
      </c>
      <c r="G213" s="27" t="s">
        <v>18</v>
      </c>
      <c r="H213" s="39">
        <v>19.252375000000001</v>
      </c>
      <c r="I213" s="30">
        <v>58.998000000000005</v>
      </c>
      <c r="J213" s="30">
        <v>6</v>
      </c>
      <c r="K213" s="6" t="s">
        <v>25</v>
      </c>
      <c r="L213" s="30" t="s">
        <v>33</v>
      </c>
      <c r="M213" s="30"/>
      <c r="N213" s="30"/>
    </row>
    <row r="214" spans="1:14" s="28" customFormat="1" ht="30" customHeight="1" x14ac:dyDescent="0.25">
      <c r="A214" s="29">
        <v>31398</v>
      </c>
      <c r="B214" s="29">
        <v>2011</v>
      </c>
      <c r="C214" s="29" t="s">
        <v>273</v>
      </c>
      <c r="D214" s="27" t="s">
        <v>264</v>
      </c>
      <c r="E214" s="27" t="s">
        <v>16</v>
      </c>
      <c r="F214" s="27" t="s">
        <v>17</v>
      </c>
      <c r="G214" s="27" t="s">
        <v>18</v>
      </c>
      <c r="H214" s="39">
        <v>130.51</v>
      </c>
      <c r="I214" s="30">
        <v>3</v>
      </c>
      <c r="J214" s="30">
        <v>6</v>
      </c>
      <c r="K214" s="6" t="s">
        <v>25</v>
      </c>
      <c r="L214" s="30" t="s">
        <v>33</v>
      </c>
      <c r="M214" s="30"/>
      <c r="N214" s="30"/>
    </row>
    <row r="215" spans="1:14" s="28" customFormat="1" ht="30" customHeight="1" x14ac:dyDescent="0.25">
      <c r="A215" s="29">
        <v>43290</v>
      </c>
      <c r="B215" s="29">
        <v>2016</v>
      </c>
      <c r="C215" s="29" t="s">
        <v>274</v>
      </c>
      <c r="D215" s="27" t="s">
        <v>264</v>
      </c>
      <c r="E215" s="27" t="s">
        <v>16</v>
      </c>
      <c r="F215" s="27" t="s">
        <v>17</v>
      </c>
      <c r="G215" s="27" t="s">
        <v>18</v>
      </c>
      <c r="H215" s="39">
        <v>50.6</v>
      </c>
      <c r="I215" s="30">
        <v>68.003999999999991</v>
      </c>
      <c r="J215" s="30">
        <v>12</v>
      </c>
      <c r="K215" s="6" t="s">
        <v>152</v>
      </c>
      <c r="L215" s="30" t="s">
        <v>33</v>
      </c>
      <c r="M215" s="30" t="s">
        <v>20</v>
      </c>
      <c r="N215" s="30"/>
    </row>
    <row r="216" spans="1:14" s="28" customFormat="1" ht="30" customHeight="1" x14ac:dyDescent="0.25">
      <c r="A216" s="29">
        <v>44496</v>
      </c>
      <c r="B216" s="29" t="s">
        <v>271</v>
      </c>
      <c r="C216" s="29" t="s">
        <v>277</v>
      </c>
      <c r="D216" s="27" t="s">
        <v>276</v>
      </c>
      <c r="E216" s="27" t="s">
        <v>16</v>
      </c>
      <c r="F216" s="27" t="s">
        <v>17</v>
      </c>
      <c r="G216" s="27" t="s">
        <v>18</v>
      </c>
      <c r="H216" s="39">
        <v>129</v>
      </c>
      <c r="I216" s="30">
        <v>24</v>
      </c>
      <c r="J216" s="30">
        <v>6</v>
      </c>
      <c r="K216" s="6" t="s">
        <v>25</v>
      </c>
      <c r="L216" s="30" t="s">
        <v>33</v>
      </c>
      <c r="M216" s="30" t="s">
        <v>20</v>
      </c>
      <c r="N216" s="30"/>
    </row>
    <row r="217" spans="1:14" s="28" customFormat="1" ht="30" customHeight="1" x14ac:dyDescent="0.25">
      <c r="A217" s="29">
        <v>73925</v>
      </c>
      <c r="B217" s="29">
        <v>2015</v>
      </c>
      <c r="C217" s="29" t="s">
        <v>278</v>
      </c>
      <c r="D217" s="27" t="s">
        <v>276</v>
      </c>
      <c r="E217" s="27" t="s">
        <v>16</v>
      </c>
      <c r="F217" s="27" t="s">
        <v>17</v>
      </c>
      <c r="G217" s="27" t="s">
        <v>29</v>
      </c>
      <c r="H217" s="39">
        <v>114.47</v>
      </c>
      <c r="I217" s="30">
        <v>18</v>
      </c>
      <c r="J217" s="30">
        <v>6</v>
      </c>
      <c r="K217" s="6" t="s">
        <v>25</v>
      </c>
      <c r="L217" s="30" t="s">
        <v>33</v>
      </c>
      <c r="M217" s="30" t="s">
        <v>20</v>
      </c>
      <c r="N217" s="30"/>
    </row>
    <row r="218" spans="1:14" s="28" customFormat="1" ht="30" customHeight="1" x14ac:dyDescent="0.25">
      <c r="A218" s="29">
        <v>44477</v>
      </c>
      <c r="B218" s="29">
        <v>2017</v>
      </c>
      <c r="C218" s="29" t="s">
        <v>279</v>
      </c>
      <c r="D218" s="27" t="s">
        <v>276</v>
      </c>
      <c r="E218" s="27" t="s">
        <v>16</v>
      </c>
      <c r="F218" s="27" t="s">
        <v>17</v>
      </c>
      <c r="G218" s="27" t="s">
        <v>29</v>
      </c>
      <c r="H218" s="39">
        <v>140.52000000000001</v>
      </c>
      <c r="I218" s="30">
        <v>13.998000000000001</v>
      </c>
      <c r="J218" s="30">
        <v>6</v>
      </c>
      <c r="K218" s="6" t="s">
        <v>25</v>
      </c>
      <c r="L218" s="30" t="s">
        <v>33</v>
      </c>
      <c r="M218" s="30" t="s">
        <v>20</v>
      </c>
      <c r="N218" s="30"/>
    </row>
    <row r="219" spans="1:14" s="28" customFormat="1" ht="30" customHeight="1" x14ac:dyDescent="0.25">
      <c r="A219" s="29">
        <v>43728</v>
      </c>
      <c r="B219" s="29">
        <v>1998</v>
      </c>
      <c r="C219" s="29" t="s">
        <v>281</v>
      </c>
      <c r="D219" s="27" t="s">
        <v>276</v>
      </c>
      <c r="E219" s="27" t="s">
        <v>16</v>
      </c>
      <c r="F219" s="27" t="s">
        <v>17</v>
      </c>
      <c r="G219" s="27" t="s">
        <v>18</v>
      </c>
      <c r="H219" s="39">
        <v>152.55000000000001</v>
      </c>
      <c r="I219" s="30">
        <v>25.998000000000001</v>
      </c>
      <c r="J219" s="30">
        <v>6</v>
      </c>
      <c r="K219" s="6" t="s">
        <v>25</v>
      </c>
      <c r="L219" s="30" t="s">
        <v>33</v>
      </c>
      <c r="M219" s="30" t="s">
        <v>20</v>
      </c>
      <c r="N219" s="30"/>
    </row>
    <row r="220" spans="1:14" s="28" customFormat="1" ht="30" customHeight="1" x14ac:dyDescent="0.25">
      <c r="A220" s="29">
        <v>43628</v>
      </c>
      <c r="B220" s="29">
        <v>2016</v>
      </c>
      <c r="C220" s="29" t="s">
        <v>282</v>
      </c>
      <c r="D220" s="27" t="s">
        <v>276</v>
      </c>
      <c r="E220" s="27" t="s">
        <v>16</v>
      </c>
      <c r="F220" s="27" t="s">
        <v>17</v>
      </c>
      <c r="G220" s="27" t="s">
        <v>18</v>
      </c>
      <c r="H220" s="39">
        <v>28.57</v>
      </c>
      <c r="I220" s="30">
        <v>27</v>
      </c>
      <c r="J220" s="30">
        <v>6</v>
      </c>
      <c r="K220" s="6" t="s">
        <v>25</v>
      </c>
      <c r="L220" s="30" t="s">
        <v>33</v>
      </c>
      <c r="M220" s="30" t="s">
        <v>20</v>
      </c>
      <c r="N220" s="30"/>
    </row>
    <row r="221" spans="1:14" s="28" customFormat="1" ht="30" customHeight="1" x14ac:dyDescent="0.25">
      <c r="A221" s="29">
        <v>44317</v>
      </c>
      <c r="B221" s="29" t="s">
        <v>284</v>
      </c>
      <c r="C221" s="29" t="s">
        <v>283</v>
      </c>
      <c r="D221" s="27" t="s">
        <v>276</v>
      </c>
      <c r="E221" s="27" t="s">
        <v>16</v>
      </c>
      <c r="F221" s="27" t="s">
        <v>17</v>
      </c>
      <c r="G221" s="27" t="s">
        <v>18</v>
      </c>
      <c r="H221" s="39">
        <v>50.964707317403736</v>
      </c>
      <c r="I221" s="30">
        <v>19.998000000000001</v>
      </c>
      <c r="J221" s="30">
        <v>6</v>
      </c>
      <c r="K221" s="6" t="s">
        <v>25</v>
      </c>
      <c r="L221" s="30" t="s">
        <v>33</v>
      </c>
      <c r="M221" s="30" t="s">
        <v>20</v>
      </c>
      <c r="N221" s="30"/>
    </row>
    <row r="222" spans="1:14" s="28" customFormat="1" ht="30" customHeight="1" x14ac:dyDescent="0.25">
      <c r="A222" s="29">
        <v>43261</v>
      </c>
      <c r="B222" s="29">
        <v>2012</v>
      </c>
      <c r="C222" s="29" t="s">
        <v>285</v>
      </c>
      <c r="D222" s="27" t="s">
        <v>276</v>
      </c>
      <c r="E222" s="27" t="s">
        <v>16</v>
      </c>
      <c r="F222" s="27" t="s">
        <v>17</v>
      </c>
      <c r="G222" s="27" t="s">
        <v>18</v>
      </c>
      <c r="H222" s="39">
        <v>81.010000000000005</v>
      </c>
      <c r="I222" s="30">
        <v>1.0020000000000002</v>
      </c>
      <c r="J222" s="30">
        <v>6</v>
      </c>
      <c r="K222" s="6" t="s">
        <v>157</v>
      </c>
      <c r="L222" s="30" t="s">
        <v>33</v>
      </c>
      <c r="M222" s="30" t="s">
        <v>20</v>
      </c>
      <c r="N222" s="30"/>
    </row>
    <row r="223" spans="1:14" s="28" customFormat="1" ht="30" customHeight="1" x14ac:dyDescent="0.25">
      <c r="A223" s="29">
        <v>76314</v>
      </c>
      <c r="B223" s="29">
        <v>2015</v>
      </c>
      <c r="C223" s="29" t="s">
        <v>286</v>
      </c>
      <c r="D223" s="27" t="s">
        <v>276</v>
      </c>
      <c r="E223" s="27" t="s">
        <v>16</v>
      </c>
      <c r="F223" s="27" t="s">
        <v>17</v>
      </c>
      <c r="G223" s="27" t="s">
        <v>18</v>
      </c>
      <c r="H223" s="39">
        <v>25.56</v>
      </c>
      <c r="I223" s="30">
        <v>54</v>
      </c>
      <c r="J223" s="30">
        <v>12</v>
      </c>
      <c r="K223" s="6" t="s">
        <v>152</v>
      </c>
      <c r="L223" s="30" t="s">
        <v>33</v>
      </c>
      <c r="M223" s="30" t="s">
        <v>20</v>
      </c>
      <c r="N223" s="30"/>
    </row>
    <row r="224" spans="1:14" s="28" customFormat="1" ht="30" customHeight="1" x14ac:dyDescent="0.25">
      <c r="A224" s="29">
        <v>44561</v>
      </c>
      <c r="B224" s="29" t="s">
        <v>184</v>
      </c>
      <c r="C224" s="29" t="s">
        <v>287</v>
      </c>
      <c r="D224" s="27" t="s">
        <v>276</v>
      </c>
      <c r="E224" s="27" t="s">
        <v>16</v>
      </c>
      <c r="F224" s="27" t="s">
        <v>17</v>
      </c>
      <c r="G224" s="27" t="s">
        <v>18</v>
      </c>
      <c r="H224" s="39">
        <v>76.11</v>
      </c>
      <c r="I224" s="30">
        <v>12.999000000000001</v>
      </c>
      <c r="J224" s="30">
        <v>3</v>
      </c>
      <c r="K224" s="6" t="s">
        <v>174</v>
      </c>
      <c r="L224" s="30" t="s">
        <v>33</v>
      </c>
      <c r="M224" s="30" t="s">
        <v>20</v>
      </c>
      <c r="N224" s="30"/>
    </row>
    <row r="225" spans="1:14" s="28" customFormat="1" ht="30" customHeight="1" x14ac:dyDescent="0.25">
      <c r="A225" s="29">
        <v>44316</v>
      </c>
      <c r="B225" s="29">
        <v>2018</v>
      </c>
      <c r="C225" s="29" t="s">
        <v>288</v>
      </c>
      <c r="D225" s="27" t="s">
        <v>276</v>
      </c>
      <c r="E225" s="27" t="s">
        <v>16</v>
      </c>
      <c r="F225" s="27" t="s">
        <v>17</v>
      </c>
      <c r="G225" s="27" t="s">
        <v>18</v>
      </c>
      <c r="H225" s="39">
        <v>19.579999999999998</v>
      </c>
      <c r="I225" s="30">
        <v>22.001999999999999</v>
      </c>
      <c r="J225" s="30">
        <v>6</v>
      </c>
      <c r="K225" s="6" t="s">
        <v>25</v>
      </c>
      <c r="L225" s="30" t="s">
        <v>33</v>
      </c>
      <c r="M225" s="30" t="s">
        <v>20</v>
      </c>
      <c r="N225" s="30"/>
    </row>
    <row r="226" spans="1:14" s="28" customFormat="1" ht="30" customHeight="1" x14ac:dyDescent="0.25">
      <c r="A226" s="29">
        <v>43729</v>
      </c>
      <c r="B226" s="29">
        <v>2007</v>
      </c>
      <c r="C226" s="29" t="s">
        <v>289</v>
      </c>
      <c r="D226" s="27" t="s">
        <v>276</v>
      </c>
      <c r="E226" s="27" t="s">
        <v>16</v>
      </c>
      <c r="F226" s="27" t="s">
        <v>17</v>
      </c>
      <c r="G226" s="27" t="s">
        <v>18</v>
      </c>
      <c r="H226" s="39">
        <v>33.549999999999997</v>
      </c>
      <c r="I226" s="30">
        <v>40.001999999999995</v>
      </c>
      <c r="J226" s="30">
        <v>6</v>
      </c>
      <c r="K226" s="6" t="s">
        <v>25</v>
      </c>
      <c r="L226" s="30" t="s">
        <v>33</v>
      </c>
      <c r="M226" s="30" t="s">
        <v>20</v>
      </c>
      <c r="N226" s="30"/>
    </row>
    <row r="227" spans="1:14" s="28" customFormat="1" ht="30" customHeight="1" x14ac:dyDescent="0.25">
      <c r="A227" s="29">
        <v>43730</v>
      </c>
      <c r="B227" s="29">
        <v>2015</v>
      </c>
      <c r="C227" s="29" t="s">
        <v>290</v>
      </c>
      <c r="D227" s="27" t="s">
        <v>276</v>
      </c>
      <c r="E227" s="27" t="s">
        <v>16</v>
      </c>
      <c r="F227" s="27" t="s">
        <v>17</v>
      </c>
      <c r="G227" s="27" t="s">
        <v>18</v>
      </c>
      <c r="H227" s="39">
        <v>37.550917875049905</v>
      </c>
      <c r="I227" s="30">
        <v>30</v>
      </c>
      <c r="J227" s="30">
        <v>6</v>
      </c>
      <c r="K227" s="6" t="s">
        <v>25</v>
      </c>
      <c r="L227" s="30" t="s">
        <v>33</v>
      </c>
      <c r="M227" s="30" t="s">
        <v>20</v>
      </c>
      <c r="N227" s="30"/>
    </row>
    <row r="228" spans="1:14" s="28" customFormat="1" ht="30" customHeight="1" x14ac:dyDescent="0.25">
      <c r="A228" s="29">
        <v>41922</v>
      </c>
      <c r="B228" s="29">
        <v>2006</v>
      </c>
      <c r="C228" s="29" t="s">
        <v>292</v>
      </c>
      <c r="D228" s="27" t="s">
        <v>276</v>
      </c>
      <c r="E228" s="27" t="s">
        <v>16</v>
      </c>
      <c r="F228" s="27" t="s">
        <v>17</v>
      </c>
      <c r="G228" s="27" t="s">
        <v>293</v>
      </c>
      <c r="H228" s="39">
        <v>51.549743682690682</v>
      </c>
      <c r="I228" s="30">
        <v>31.001999999999999</v>
      </c>
      <c r="J228" s="30">
        <v>6</v>
      </c>
      <c r="K228" s="6" t="s">
        <v>25</v>
      </c>
      <c r="L228" s="30" t="s">
        <v>33</v>
      </c>
      <c r="M228" s="30" t="s">
        <v>20</v>
      </c>
      <c r="N228" s="30"/>
    </row>
    <row r="229" spans="1:14" s="28" customFormat="1" ht="30" customHeight="1" x14ac:dyDescent="0.25">
      <c r="A229" s="29">
        <v>44508</v>
      </c>
      <c r="B229" s="29">
        <v>2017</v>
      </c>
      <c r="C229" s="29" t="s">
        <v>294</v>
      </c>
      <c r="D229" s="27" t="s">
        <v>276</v>
      </c>
      <c r="E229" s="27" t="s">
        <v>16</v>
      </c>
      <c r="F229" s="27" t="s">
        <v>17</v>
      </c>
      <c r="G229" s="27" t="s">
        <v>18</v>
      </c>
      <c r="H229" s="39">
        <v>31.56</v>
      </c>
      <c r="I229" s="30">
        <v>58.998000000000005</v>
      </c>
      <c r="J229" s="30">
        <v>6</v>
      </c>
      <c r="K229" s="6" t="s">
        <v>25</v>
      </c>
      <c r="L229" s="30" t="s">
        <v>33</v>
      </c>
      <c r="M229" s="30" t="s">
        <v>20</v>
      </c>
      <c r="N229" s="30"/>
    </row>
    <row r="230" spans="1:14" s="28" customFormat="1" ht="30" customHeight="1" x14ac:dyDescent="0.25">
      <c r="A230" s="29">
        <v>44408</v>
      </c>
      <c r="B230" s="29">
        <v>2014</v>
      </c>
      <c r="C230" s="29" t="s">
        <v>297</v>
      </c>
      <c r="D230" s="27" t="s">
        <v>296</v>
      </c>
      <c r="E230" s="27" t="s">
        <v>16</v>
      </c>
      <c r="F230" s="27" t="s">
        <v>17</v>
      </c>
      <c r="G230" s="27" t="s">
        <v>18</v>
      </c>
      <c r="H230" s="39">
        <v>102.52</v>
      </c>
      <c r="I230" s="30">
        <v>28.998000000000001</v>
      </c>
      <c r="J230" s="30">
        <v>6</v>
      </c>
      <c r="K230" s="6" t="s">
        <v>25</v>
      </c>
      <c r="L230" s="30" t="s">
        <v>33</v>
      </c>
      <c r="M230" s="30" t="s">
        <v>20</v>
      </c>
      <c r="N230" s="30"/>
    </row>
    <row r="231" spans="1:14" s="28" customFormat="1" ht="30" customHeight="1" x14ac:dyDescent="0.25">
      <c r="A231" s="29">
        <v>44506</v>
      </c>
      <c r="B231" s="29">
        <v>2015</v>
      </c>
      <c r="C231" s="29" t="s">
        <v>299</v>
      </c>
      <c r="D231" s="27" t="s">
        <v>296</v>
      </c>
      <c r="E231" s="27" t="s">
        <v>16</v>
      </c>
      <c r="F231" s="27" t="s">
        <v>17</v>
      </c>
      <c r="G231" s="27" t="s">
        <v>18</v>
      </c>
      <c r="H231" s="39">
        <v>48</v>
      </c>
      <c r="I231" s="30">
        <v>50.003999999999998</v>
      </c>
      <c r="J231" s="30">
        <v>12</v>
      </c>
      <c r="K231" s="6" t="s">
        <v>152</v>
      </c>
      <c r="L231" s="30" t="s">
        <v>33</v>
      </c>
      <c r="M231" s="30"/>
      <c r="N231" s="30"/>
    </row>
    <row r="232" spans="1:14" s="28" customFormat="1" ht="30" customHeight="1" x14ac:dyDescent="0.25">
      <c r="A232" s="29">
        <v>43335</v>
      </c>
      <c r="B232" s="29">
        <v>2006</v>
      </c>
      <c r="C232" s="29" t="s">
        <v>300</v>
      </c>
      <c r="D232" s="27" t="s">
        <v>296</v>
      </c>
      <c r="E232" s="27" t="s">
        <v>16</v>
      </c>
      <c r="F232" s="27" t="s">
        <v>17</v>
      </c>
      <c r="G232" s="27" t="s">
        <v>18</v>
      </c>
      <c r="H232" s="39">
        <v>50.58</v>
      </c>
      <c r="I232" s="30">
        <v>24</v>
      </c>
      <c r="J232" s="30">
        <v>12</v>
      </c>
      <c r="K232" s="6" t="s">
        <v>152</v>
      </c>
      <c r="L232" s="30" t="s">
        <v>33</v>
      </c>
      <c r="M232" s="30" t="s">
        <v>20</v>
      </c>
      <c r="N232" s="30"/>
    </row>
    <row r="233" spans="1:14" s="28" customFormat="1" ht="30" customHeight="1" x14ac:dyDescent="0.25">
      <c r="A233" s="29">
        <v>43251</v>
      </c>
      <c r="B233" s="29">
        <v>2001</v>
      </c>
      <c r="C233" s="29" t="s">
        <v>301</v>
      </c>
      <c r="D233" s="27" t="s">
        <v>296</v>
      </c>
      <c r="E233" s="27" t="s">
        <v>16</v>
      </c>
      <c r="F233" s="27" t="s">
        <v>17</v>
      </c>
      <c r="G233" s="27" t="s">
        <v>18</v>
      </c>
      <c r="H233" s="39">
        <v>190.55</v>
      </c>
      <c r="I233" s="30">
        <v>25.001999999999999</v>
      </c>
      <c r="J233" s="30">
        <v>6</v>
      </c>
      <c r="K233" s="6" t="s">
        <v>25</v>
      </c>
      <c r="L233" s="30" t="s">
        <v>33</v>
      </c>
      <c r="M233" s="30" t="s">
        <v>20</v>
      </c>
      <c r="N233" s="30"/>
    </row>
    <row r="234" spans="1:14" s="28" customFormat="1" ht="30" customHeight="1" x14ac:dyDescent="0.25">
      <c r="A234" s="29">
        <v>73915</v>
      </c>
      <c r="B234" s="29">
        <v>2008</v>
      </c>
      <c r="C234" s="29" t="s">
        <v>302</v>
      </c>
      <c r="D234" s="27" t="s">
        <v>296</v>
      </c>
      <c r="E234" s="27" t="s">
        <v>16</v>
      </c>
      <c r="F234" s="27" t="s">
        <v>17</v>
      </c>
      <c r="G234" s="27" t="s">
        <v>18</v>
      </c>
      <c r="H234" s="39">
        <v>45.54</v>
      </c>
      <c r="I234" s="30">
        <v>9</v>
      </c>
      <c r="J234" s="30">
        <v>6</v>
      </c>
      <c r="K234" s="6" t="s">
        <v>25</v>
      </c>
      <c r="L234" s="30" t="s">
        <v>33</v>
      </c>
      <c r="M234" s="30" t="s">
        <v>20</v>
      </c>
      <c r="N234" s="30"/>
    </row>
    <row r="235" spans="1:14" s="28" customFormat="1" ht="30" customHeight="1" x14ac:dyDescent="0.25">
      <c r="A235" s="29">
        <v>41925</v>
      </c>
      <c r="B235" s="29">
        <v>2011</v>
      </c>
      <c r="C235" s="29" t="s">
        <v>303</v>
      </c>
      <c r="D235" s="27" t="s">
        <v>296</v>
      </c>
      <c r="E235" s="27" t="s">
        <v>16</v>
      </c>
      <c r="F235" s="27" t="s">
        <v>17</v>
      </c>
      <c r="G235" s="27" t="s">
        <v>18</v>
      </c>
      <c r="H235" s="39">
        <v>45.54</v>
      </c>
      <c r="I235" s="30">
        <v>42</v>
      </c>
      <c r="J235" s="30">
        <v>6</v>
      </c>
      <c r="K235" s="6" t="s">
        <v>25</v>
      </c>
      <c r="L235" s="30" t="s">
        <v>33</v>
      </c>
      <c r="M235" s="30" t="s">
        <v>20</v>
      </c>
      <c r="N235" s="30"/>
    </row>
    <row r="236" spans="1:14" s="28" customFormat="1" ht="30" customHeight="1" x14ac:dyDescent="0.25">
      <c r="A236" s="29">
        <v>42501</v>
      </c>
      <c r="B236" s="29">
        <v>2017</v>
      </c>
      <c r="C236" s="29" t="s">
        <v>304</v>
      </c>
      <c r="D236" s="27" t="s">
        <v>296</v>
      </c>
      <c r="E236" s="27" t="s">
        <v>16</v>
      </c>
      <c r="F236" s="27" t="s">
        <v>17</v>
      </c>
      <c r="G236" s="27" t="s">
        <v>18</v>
      </c>
      <c r="H236" s="39">
        <v>23.58</v>
      </c>
      <c r="I236" s="30">
        <v>13.001999999999999</v>
      </c>
      <c r="J236" s="30">
        <v>6</v>
      </c>
      <c r="K236" s="6" t="s">
        <v>25</v>
      </c>
      <c r="L236" s="30" t="s">
        <v>33</v>
      </c>
      <c r="M236" s="30"/>
      <c r="N236" s="30"/>
    </row>
    <row r="237" spans="1:14" s="28" customFormat="1" ht="30" customHeight="1" x14ac:dyDescent="0.25">
      <c r="A237" s="29">
        <v>42688</v>
      </c>
      <c r="B237" s="29">
        <v>2017</v>
      </c>
      <c r="C237" s="29" t="s">
        <v>305</v>
      </c>
      <c r="D237" s="27" t="s">
        <v>296</v>
      </c>
      <c r="E237" s="27" t="s">
        <v>16</v>
      </c>
      <c r="F237" s="27" t="s">
        <v>17</v>
      </c>
      <c r="G237" s="27" t="s">
        <v>18</v>
      </c>
      <c r="H237" s="39">
        <v>23.54</v>
      </c>
      <c r="I237" s="30">
        <v>54</v>
      </c>
      <c r="J237" s="30">
        <v>12</v>
      </c>
      <c r="K237" s="6" t="s">
        <v>152</v>
      </c>
      <c r="L237" s="30" t="s">
        <v>33</v>
      </c>
      <c r="M237" s="30" t="s">
        <v>20</v>
      </c>
      <c r="N237" s="30"/>
    </row>
    <row r="238" spans="1:14" s="28" customFormat="1" ht="30" customHeight="1" x14ac:dyDescent="0.25">
      <c r="A238" s="29">
        <v>44358</v>
      </c>
      <c r="B238" s="29">
        <v>2022</v>
      </c>
      <c r="C238" s="29" t="s">
        <v>306</v>
      </c>
      <c r="D238" s="27" t="s">
        <v>307</v>
      </c>
      <c r="E238" s="27" t="s">
        <v>308</v>
      </c>
      <c r="F238" s="27" t="s">
        <v>17</v>
      </c>
      <c r="G238" s="27" t="s">
        <v>18</v>
      </c>
      <c r="H238" s="39">
        <v>22.3096</v>
      </c>
      <c r="I238" s="30">
        <v>16.998000000000001</v>
      </c>
      <c r="J238" s="30">
        <v>6</v>
      </c>
      <c r="K238" s="6" t="s">
        <v>25</v>
      </c>
      <c r="L238" s="30" t="s">
        <v>33</v>
      </c>
      <c r="M238" s="30"/>
      <c r="N238" s="30"/>
    </row>
    <row r="239" spans="1:14" s="28" customFormat="1" ht="30" customHeight="1" x14ac:dyDescent="0.25">
      <c r="A239" s="29">
        <v>74993</v>
      </c>
      <c r="B239" s="29">
        <v>2018</v>
      </c>
      <c r="C239" s="29" t="s">
        <v>309</v>
      </c>
      <c r="D239" s="27" t="s">
        <v>310</v>
      </c>
      <c r="E239" s="27" t="s">
        <v>308</v>
      </c>
      <c r="F239" s="27" t="s">
        <v>17</v>
      </c>
      <c r="G239" s="27" t="s">
        <v>18</v>
      </c>
      <c r="H239" s="39">
        <v>57.43</v>
      </c>
      <c r="I239" s="30">
        <v>31.001999999999999</v>
      </c>
      <c r="J239" s="30">
        <v>6</v>
      </c>
      <c r="K239" s="6" t="s">
        <v>25</v>
      </c>
      <c r="L239" s="30" t="s">
        <v>33</v>
      </c>
      <c r="M239" s="30"/>
      <c r="N239" s="30"/>
    </row>
    <row r="240" spans="1:14" s="28" customFormat="1" ht="30" customHeight="1" x14ac:dyDescent="0.25">
      <c r="A240" s="29">
        <v>41747</v>
      </c>
      <c r="B240" s="29">
        <v>2018</v>
      </c>
      <c r="C240" s="29" t="s">
        <v>311</v>
      </c>
      <c r="D240" s="27" t="s">
        <v>310</v>
      </c>
      <c r="E240" s="27" t="s">
        <v>308</v>
      </c>
      <c r="F240" s="27" t="s">
        <v>17</v>
      </c>
      <c r="G240" s="27" t="s">
        <v>18</v>
      </c>
      <c r="H240" s="39">
        <v>57.43</v>
      </c>
      <c r="I240" s="30">
        <v>46.001999999999995</v>
      </c>
      <c r="J240" s="30">
        <v>6</v>
      </c>
      <c r="K240" s="6" t="s">
        <v>25</v>
      </c>
      <c r="L240" s="30" t="s">
        <v>33</v>
      </c>
      <c r="M240" s="30"/>
      <c r="N240" s="30"/>
    </row>
    <row r="241" spans="1:14" s="28" customFormat="1" ht="30" customHeight="1" x14ac:dyDescent="0.25">
      <c r="A241" s="29">
        <v>73970</v>
      </c>
      <c r="B241" s="29">
        <v>2017</v>
      </c>
      <c r="C241" s="29" t="s">
        <v>312</v>
      </c>
      <c r="D241" s="27" t="s">
        <v>310</v>
      </c>
      <c r="E241" s="27" t="s">
        <v>308</v>
      </c>
      <c r="F241" s="27" t="s">
        <v>17</v>
      </c>
      <c r="G241" s="27" t="s">
        <v>18</v>
      </c>
      <c r="H241" s="39">
        <v>68.63</v>
      </c>
      <c r="I241" s="30">
        <v>36</v>
      </c>
      <c r="J241" s="30">
        <v>12</v>
      </c>
      <c r="K241" s="6" t="s">
        <v>152</v>
      </c>
      <c r="L241" s="30" t="s">
        <v>33</v>
      </c>
      <c r="M241" s="30"/>
      <c r="N241" s="30"/>
    </row>
    <row r="242" spans="1:14" s="28" customFormat="1" ht="30" customHeight="1" x14ac:dyDescent="0.25">
      <c r="A242" s="29">
        <v>41952</v>
      </c>
      <c r="B242" s="29">
        <v>2011</v>
      </c>
      <c r="C242" s="29" t="s">
        <v>313</v>
      </c>
      <c r="D242" s="27" t="s">
        <v>310</v>
      </c>
      <c r="E242" s="27" t="s">
        <v>308</v>
      </c>
      <c r="F242" s="27" t="s">
        <v>17</v>
      </c>
      <c r="G242" s="27" t="s">
        <v>18</v>
      </c>
      <c r="H242" s="39">
        <v>55.55</v>
      </c>
      <c r="I242" s="30">
        <v>25.998000000000001</v>
      </c>
      <c r="J242" s="30">
        <v>6</v>
      </c>
      <c r="K242" s="6" t="s">
        <v>25</v>
      </c>
      <c r="L242" s="30" t="s">
        <v>33</v>
      </c>
      <c r="M242" s="30"/>
      <c r="N242" s="30"/>
    </row>
    <row r="243" spans="1:14" s="28" customFormat="1" ht="30" customHeight="1" x14ac:dyDescent="0.25">
      <c r="A243" s="29">
        <v>74994</v>
      </c>
      <c r="B243" s="29">
        <v>2018</v>
      </c>
      <c r="C243" s="29" t="s">
        <v>314</v>
      </c>
      <c r="D243" s="27" t="s">
        <v>308</v>
      </c>
      <c r="E243" s="27" t="s">
        <v>308</v>
      </c>
      <c r="F243" s="27" t="s">
        <v>17</v>
      </c>
      <c r="G243" s="27" t="s">
        <v>18</v>
      </c>
      <c r="H243" s="39">
        <v>25.69</v>
      </c>
      <c r="I243" s="30">
        <v>24</v>
      </c>
      <c r="J243" s="30">
        <v>6</v>
      </c>
      <c r="K243" s="6" t="s">
        <v>25</v>
      </c>
      <c r="L243" s="30" t="s">
        <v>33</v>
      </c>
      <c r="M243" s="30"/>
      <c r="N243" s="30"/>
    </row>
    <row r="244" spans="1:14" s="28" customFormat="1" ht="30" customHeight="1" x14ac:dyDescent="0.25">
      <c r="A244" s="29">
        <v>73492</v>
      </c>
      <c r="B244" s="29">
        <v>2017</v>
      </c>
      <c r="C244" s="29" t="s">
        <v>315</v>
      </c>
      <c r="D244" s="27" t="s">
        <v>308</v>
      </c>
      <c r="E244" s="27" t="s">
        <v>308</v>
      </c>
      <c r="F244" s="27" t="s">
        <v>17</v>
      </c>
      <c r="G244" s="27" t="s">
        <v>29</v>
      </c>
      <c r="H244" s="39">
        <v>12.61</v>
      </c>
      <c r="I244" s="30">
        <v>132</v>
      </c>
      <c r="J244" s="30">
        <v>12</v>
      </c>
      <c r="K244" s="6" t="s">
        <v>152</v>
      </c>
      <c r="L244" s="30" t="s">
        <v>33</v>
      </c>
      <c r="M244" s="30"/>
      <c r="N244" s="30"/>
    </row>
    <row r="245" spans="1:14" s="28" customFormat="1" ht="30" customHeight="1" x14ac:dyDescent="0.25">
      <c r="A245" s="29">
        <v>4318918</v>
      </c>
      <c r="B245" s="29" t="s">
        <v>38</v>
      </c>
      <c r="C245" s="29" t="s">
        <v>316</v>
      </c>
      <c r="D245" s="27" t="s">
        <v>317</v>
      </c>
      <c r="E245" s="27" t="s">
        <v>308</v>
      </c>
      <c r="F245" s="27" t="s">
        <v>17</v>
      </c>
      <c r="G245" s="27" t="s">
        <v>29</v>
      </c>
      <c r="H245" s="39">
        <v>49.970533333333329</v>
      </c>
      <c r="I245" s="30">
        <v>1.9980000000000002</v>
      </c>
      <c r="J245" s="30">
        <v>6</v>
      </c>
      <c r="K245" s="6" t="s">
        <v>25</v>
      </c>
      <c r="L245" s="30" t="s">
        <v>33</v>
      </c>
      <c r="M245" s="30"/>
      <c r="N245" s="30"/>
    </row>
    <row r="246" spans="1:14" s="28" customFormat="1" ht="30" customHeight="1" x14ac:dyDescent="0.25">
      <c r="A246" s="29">
        <v>4318920</v>
      </c>
      <c r="B246" s="29">
        <v>2020</v>
      </c>
      <c r="C246" s="29" t="s">
        <v>318</v>
      </c>
      <c r="D246" s="27" t="s">
        <v>317</v>
      </c>
      <c r="E246" s="27" t="s">
        <v>308</v>
      </c>
      <c r="F246" s="27" t="s">
        <v>17</v>
      </c>
      <c r="G246" s="27" t="s">
        <v>29</v>
      </c>
      <c r="H246" s="39">
        <v>49.97</v>
      </c>
      <c r="I246" s="30">
        <v>36</v>
      </c>
      <c r="J246" s="30">
        <v>6</v>
      </c>
      <c r="K246" s="6" t="s">
        <v>25</v>
      </c>
      <c r="L246" s="30" t="s">
        <v>33</v>
      </c>
      <c r="M246" s="30"/>
      <c r="N246" s="30"/>
    </row>
    <row r="247" spans="1:14" s="28" customFormat="1" ht="30" customHeight="1" x14ac:dyDescent="0.25">
      <c r="A247" s="29">
        <v>74995</v>
      </c>
      <c r="B247" s="29">
        <v>2018</v>
      </c>
      <c r="C247" s="29" t="s">
        <v>321</v>
      </c>
      <c r="D247" s="27" t="s">
        <v>320</v>
      </c>
      <c r="E247" s="27" t="s">
        <v>308</v>
      </c>
      <c r="F247" s="27" t="s">
        <v>17</v>
      </c>
      <c r="G247" s="27" t="s">
        <v>18</v>
      </c>
      <c r="H247" s="39">
        <v>69.89</v>
      </c>
      <c r="I247" s="30">
        <v>10.997999999999999</v>
      </c>
      <c r="J247" s="30">
        <v>6</v>
      </c>
      <c r="K247" s="6" t="s">
        <v>25</v>
      </c>
      <c r="L247" s="30" t="s">
        <v>33</v>
      </c>
      <c r="M247" s="30"/>
      <c r="N247" s="30"/>
    </row>
    <row r="248" spans="1:14" s="28" customFormat="1" ht="30" customHeight="1" x14ac:dyDescent="0.25">
      <c r="A248" s="29">
        <v>41748</v>
      </c>
      <c r="B248" s="29">
        <v>2019</v>
      </c>
      <c r="C248" s="29" t="s">
        <v>322</v>
      </c>
      <c r="D248" s="27" t="s">
        <v>320</v>
      </c>
      <c r="E248" s="27" t="s">
        <v>308</v>
      </c>
      <c r="F248" s="27" t="s">
        <v>17</v>
      </c>
      <c r="G248" s="27" t="s">
        <v>18</v>
      </c>
      <c r="H248" s="39">
        <v>69.89</v>
      </c>
      <c r="I248" s="30">
        <v>6</v>
      </c>
      <c r="J248" s="30">
        <v>6</v>
      </c>
      <c r="K248" s="6" t="s">
        <v>25</v>
      </c>
      <c r="L248" s="30" t="s">
        <v>33</v>
      </c>
      <c r="M248" s="30"/>
      <c r="N248" s="30"/>
    </row>
    <row r="249" spans="1:14" s="28" customFormat="1" ht="30" customHeight="1" x14ac:dyDescent="0.25">
      <c r="A249" s="29">
        <v>72684</v>
      </c>
      <c r="B249" s="29" t="s">
        <v>57</v>
      </c>
      <c r="C249" s="29" t="s">
        <v>323</v>
      </c>
      <c r="D249" s="27" t="s">
        <v>324</v>
      </c>
      <c r="E249" s="27" t="s">
        <v>308</v>
      </c>
      <c r="F249" s="27" t="s">
        <v>17</v>
      </c>
      <c r="G249" s="27" t="s">
        <v>29</v>
      </c>
      <c r="H249" s="39">
        <v>37.606666666666669</v>
      </c>
      <c r="I249" s="30">
        <v>34.001999999999995</v>
      </c>
      <c r="J249" s="30">
        <v>6</v>
      </c>
      <c r="K249" s="6" t="s">
        <v>25</v>
      </c>
      <c r="L249" s="30" t="s">
        <v>33</v>
      </c>
      <c r="M249" s="30"/>
      <c r="N249" s="30"/>
    </row>
    <row r="250" spans="1:14" s="28" customFormat="1" ht="30" customHeight="1" x14ac:dyDescent="0.25">
      <c r="A250" s="29">
        <v>41617</v>
      </c>
      <c r="B250" s="29" t="s">
        <v>38</v>
      </c>
      <c r="C250" s="29" t="s">
        <v>325</v>
      </c>
      <c r="D250" s="27" t="s">
        <v>324</v>
      </c>
      <c r="E250" s="27" t="s">
        <v>308</v>
      </c>
      <c r="F250" s="27" t="s">
        <v>17</v>
      </c>
      <c r="G250" s="27" t="s">
        <v>18</v>
      </c>
      <c r="H250" s="39">
        <v>37.594133333333339</v>
      </c>
      <c r="I250" s="30">
        <v>63</v>
      </c>
      <c r="J250" s="30">
        <v>6</v>
      </c>
      <c r="K250" s="6" t="s">
        <v>25</v>
      </c>
      <c r="L250" s="30" t="s">
        <v>33</v>
      </c>
      <c r="M250" s="30"/>
      <c r="N250" s="30"/>
    </row>
    <row r="251" spans="1:14" s="28" customFormat="1" ht="30" customHeight="1" x14ac:dyDescent="0.25">
      <c r="A251" s="29">
        <v>44897</v>
      </c>
      <c r="B251" s="29" t="s">
        <v>50</v>
      </c>
      <c r="C251" s="29" t="s">
        <v>326</v>
      </c>
      <c r="D251" s="27" t="s">
        <v>324</v>
      </c>
      <c r="E251" s="27" t="s">
        <v>308</v>
      </c>
      <c r="F251" s="27" t="s">
        <v>17</v>
      </c>
      <c r="G251" s="27" t="s">
        <v>29</v>
      </c>
      <c r="H251" s="39">
        <v>45.043333333333329</v>
      </c>
      <c r="I251" s="30">
        <v>24</v>
      </c>
      <c r="J251" s="30">
        <v>6</v>
      </c>
      <c r="K251" s="6" t="s">
        <v>25</v>
      </c>
      <c r="L251" s="30" t="s">
        <v>33</v>
      </c>
      <c r="M251" s="30"/>
      <c r="N251" s="30"/>
    </row>
    <row r="252" spans="1:14" s="28" customFormat="1" ht="30" customHeight="1" x14ac:dyDescent="0.25">
      <c r="A252" s="29">
        <v>44898</v>
      </c>
      <c r="B252" s="29" t="s">
        <v>54</v>
      </c>
      <c r="C252" s="29" t="s">
        <v>327</v>
      </c>
      <c r="D252" s="27" t="s">
        <v>324</v>
      </c>
      <c r="E252" s="27" t="s">
        <v>308</v>
      </c>
      <c r="F252" s="27" t="s">
        <v>17</v>
      </c>
      <c r="G252" s="27" t="s">
        <v>29</v>
      </c>
      <c r="H252" s="39">
        <v>62.640933333333329</v>
      </c>
      <c r="I252" s="30">
        <v>18</v>
      </c>
      <c r="J252" s="30">
        <v>6</v>
      </c>
      <c r="K252" s="6" t="s">
        <v>25</v>
      </c>
      <c r="L252" s="30" t="s">
        <v>33</v>
      </c>
      <c r="M252" s="30"/>
      <c r="N252" s="30"/>
    </row>
    <row r="253" spans="1:14" s="28" customFormat="1" ht="30" customHeight="1" x14ac:dyDescent="0.25">
      <c r="A253" s="29">
        <v>72687</v>
      </c>
      <c r="B253" s="29">
        <v>2017</v>
      </c>
      <c r="C253" s="29" t="s">
        <v>328</v>
      </c>
      <c r="D253" s="27" t="s">
        <v>324</v>
      </c>
      <c r="E253" s="27" t="s">
        <v>308</v>
      </c>
      <c r="F253" s="27" t="s">
        <v>17</v>
      </c>
      <c r="G253" s="27" t="s">
        <v>29</v>
      </c>
      <c r="H253" s="39">
        <v>52.33</v>
      </c>
      <c r="I253" s="30">
        <v>10.997999999999999</v>
      </c>
      <c r="J253" s="30">
        <v>6</v>
      </c>
      <c r="K253" s="6" t="s">
        <v>25</v>
      </c>
      <c r="L253" s="30" t="s">
        <v>33</v>
      </c>
      <c r="M253" s="30"/>
      <c r="N253" s="30"/>
    </row>
    <row r="254" spans="1:14" s="28" customFormat="1" ht="30" customHeight="1" x14ac:dyDescent="0.25">
      <c r="A254" s="29">
        <v>42722</v>
      </c>
      <c r="B254" s="29">
        <v>2011</v>
      </c>
      <c r="C254" s="29" t="s">
        <v>334</v>
      </c>
      <c r="D254" s="27" t="s">
        <v>335</v>
      </c>
      <c r="E254" s="27" t="s">
        <v>308</v>
      </c>
      <c r="F254" s="27" t="s">
        <v>17</v>
      </c>
      <c r="G254" s="27" t="s">
        <v>29</v>
      </c>
      <c r="H254" s="39">
        <v>300.52</v>
      </c>
      <c r="I254" s="30">
        <v>9</v>
      </c>
      <c r="J254" s="30">
        <v>12</v>
      </c>
      <c r="K254" s="6" t="s">
        <v>152</v>
      </c>
      <c r="L254" s="30" t="s">
        <v>33</v>
      </c>
      <c r="M254" s="30"/>
      <c r="N254" s="30"/>
    </row>
    <row r="255" spans="1:14" s="28" customFormat="1" ht="30" customHeight="1" x14ac:dyDescent="0.25">
      <c r="A255" s="29">
        <v>44026</v>
      </c>
      <c r="B255" s="29" t="s">
        <v>50</v>
      </c>
      <c r="C255" s="29" t="s">
        <v>417</v>
      </c>
      <c r="D255" s="27" t="s">
        <v>414</v>
      </c>
      <c r="E255" s="27" t="s">
        <v>415</v>
      </c>
      <c r="F255" s="27" t="s">
        <v>17</v>
      </c>
      <c r="G255" s="27" t="s">
        <v>29</v>
      </c>
      <c r="H255" s="39">
        <v>56.793333333333329</v>
      </c>
      <c r="I255" s="30">
        <v>13.001999999999999</v>
      </c>
      <c r="J255" s="30">
        <v>6</v>
      </c>
      <c r="K255" s="6" t="s">
        <v>25</v>
      </c>
      <c r="L255" s="30" t="s">
        <v>33</v>
      </c>
      <c r="M255" s="30"/>
      <c r="N255" s="30"/>
    </row>
    <row r="256" spans="1:14" s="28" customFormat="1" ht="30" customHeight="1" x14ac:dyDescent="0.25">
      <c r="A256" s="29">
        <v>73808</v>
      </c>
      <c r="B256" s="29">
        <v>2009</v>
      </c>
      <c r="C256" s="29" t="s">
        <v>413</v>
      </c>
      <c r="D256" s="27" t="s">
        <v>414</v>
      </c>
      <c r="E256" s="27" t="s">
        <v>415</v>
      </c>
      <c r="F256" s="27" t="s">
        <v>17</v>
      </c>
      <c r="G256" s="27" t="s">
        <v>18</v>
      </c>
      <c r="H256" s="39">
        <v>60.58</v>
      </c>
      <c r="I256" s="30">
        <v>31.998000000000001</v>
      </c>
      <c r="J256" s="30">
        <v>6</v>
      </c>
      <c r="K256" s="6" t="s">
        <v>25</v>
      </c>
      <c r="L256" s="30" t="s">
        <v>33</v>
      </c>
      <c r="M256" s="30"/>
      <c r="N256" s="30"/>
    </row>
    <row r="257" spans="1:14" s="28" customFormat="1" ht="30" customHeight="1" x14ac:dyDescent="0.25">
      <c r="A257" s="29">
        <v>41141</v>
      </c>
      <c r="B257" s="29" t="s">
        <v>419</v>
      </c>
      <c r="C257" s="29" t="s">
        <v>420</v>
      </c>
      <c r="D257" s="27" t="s">
        <v>414</v>
      </c>
      <c r="E257" s="27" t="s">
        <v>415</v>
      </c>
      <c r="F257" s="27" t="s">
        <v>17</v>
      </c>
      <c r="G257" s="27" t="s">
        <v>18</v>
      </c>
      <c r="H257" s="39">
        <v>63.982000000000006</v>
      </c>
      <c r="I257" s="30">
        <v>6.9959999999999996</v>
      </c>
      <c r="J257" s="30">
        <v>12</v>
      </c>
      <c r="K257" s="6" t="s">
        <v>152</v>
      </c>
      <c r="L257" s="30" t="s">
        <v>33</v>
      </c>
      <c r="M257" s="30"/>
      <c r="N257" s="30"/>
    </row>
    <row r="258" spans="1:14" s="28" customFormat="1" ht="30" customHeight="1" x14ac:dyDescent="0.25">
      <c r="A258" s="29">
        <v>41142</v>
      </c>
      <c r="B258" s="29" t="s">
        <v>65</v>
      </c>
      <c r="C258" s="29" t="s">
        <v>341</v>
      </c>
      <c r="D258" s="27" t="s">
        <v>342</v>
      </c>
      <c r="E258" s="27" t="s">
        <v>308</v>
      </c>
      <c r="F258" s="27" t="s">
        <v>17</v>
      </c>
      <c r="G258" s="27" t="s">
        <v>18</v>
      </c>
      <c r="H258" s="39">
        <v>2552.2192941176472</v>
      </c>
      <c r="I258" s="30">
        <v>0.99900000000000011</v>
      </c>
      <c r="J258" s="30">
        <v>3</v>
      </c>
      <c r="K258" s="6" t="s">
        <v>35</v>
      </c>
      <c r="L258" s="30" t="s">
        <v>33</v>
      </c>
      <c r="M258" s="30"/>
      <c r="N258" s="30"/>
    </row>
    <row r="259" spans="1:14" s="28" customFormat="1" ht="30" customHeight="1" x14ac:dyDescent="0.25">
      <c r="A259" s="29">
        <v>75140</v>
      </c>
      <c r="B259" s="29" t="s">
        <v>184</v>
      </c>
      <c r="C259" s="29" t="s">
        <v>343</v>
      </c>
      <c r="D259" s="27" t="s">
        <v>344</v>
      </c>
      <c r="E259" s="27" t="s">
        <v>308</v>
      </c>
      <c r="F259" s="27" t="s">
        <v>17</v>
      </c>
      <c r="G259" s="27" t="s">
        <v>18</v>
      </c>
      <c r="H259" s="39">
        <v>67.728666666666669</v>
      </c>
      <c r="I259" s="30">
        <v>6</v>
      </c>
      <c r="J259" s="30">
        <v>6</v>
      </c>
      <c r="K259" s="6" t="s">
        <v>25</v>
      </c>
      <c r="L259" s="30" t="s">
        <v>33</v>
      </c>
      <c r="M259" s="30"/>
      <c r="N259" s="30"/>
    </row>
    <row r="260" spans="1:14" s="28" customFormat="1" ht="30" customHeight="1" x14ac:dyDescent="0.25">
      <c r="A260" s="29">
        <v>75138</v>
      </c>
      <c r="B260" s="29" t="s">
        <v>57</v>
      </c>
      <c r="C260" s="29" t="s">
        <v>345</v>
      </c>
      <c r="D260" s="27" t="s">
        <v>344</v>
      </c>
      <c r="E260" s="27" t="s">
        <v>308</v>
      </c>
      <c r="F260" s="27" t="s">
        <v>17</v>
      </c>
      <c r="G260" s="27" t="s">
        <v>18</v>
      </c>
      <c r="H260" s="39">
        <v>37.463200000000001</v>
      </c>
      <c r="I260" s="30">
        <v>6</v>
      </c>
      <c r="J260" s="30">
        <v>12</v>
      </c>
      <c r="K260" s="6" t="s">
        <v>152</v>
      </c>
      <c r="L260" s="30" t="s">
        <v>33</v>
      </c>
      <c r="M260" s="30"/>
      <c r="N260" s="30"/>
    </row>
    <row r="261" spans="1:14" s="28" customFormat="1" ht="30" customHeight="1" x14ac:dyDescent="0.25">
      <c r="A261" s="29">
        <v>74877</v>
      </c>
      <c r="B261" s="29">
        <v>1990</v>
      </c>
      <c r="C261" s="29" t="s">
        <v>418</v>
      </c>
      <c r="D261" s="27" t="s">
        <v>414</v>
      </c>
      <c r="E261" s="27" t="s">
        <v>415</v>
      </c>
      <c r="F261" s="27" t="s">
        <v>17</v>
      </c>
      <c r="G261" s="27" t="s">
        <v>18</v>
      </c>
      <c r="H261" s="39">
        <v>39.155466666666669</v>
      </c>
      <c r="I261" s="30">
        <v>1</v>
      </c>
      <c r="J261" s="30">
        <v>1</v>
      </c>
      <c r="K261" s="6" t="s">
        <v>376</v>
      </c>
      <c r="L261" s="30" t="s">
        <v>33</v>
      </c>
      <c r="M261" s="30"/>
      <c r="N261" s="30"/>
    </row>
    <row r="262" spans="1:14" s="28" customFormat="1" ht="30" customHeight="1" x14ac:dyDescent="0.25">
      <c r="A262" s="29">
        <v>74682</v>
      </c>
      <c r="B262" s="29">
        <v>2013</v>
      </c>
      <c r="C262" s="29" t="s">
        <v>338</v>
      </c>
      <c r="D262" s="27" t="s">
        <v>337</v>
      </c>
      <c r="E262" s="27" t="s">
        <v>308</v>
      </c>
      <c r="F262" s="27" t="s">
        <v>17</v>
      </c>
      <c r="G262" s="27" t="s">
        <v>18</v>
      </c>
      <c r="H262" s="39">
        <v>84.55</v>
      </c>
      <c r="I262" s="30">
        <v>11.004000000000001</v>
      </c>
      <c r="J262" s="30">
        <v>12</v>
      </c>
      <c r="K262" s="6" t="s">
        <v>152</v>
      </c>
      <c r="L262" s="30" t="s">
        <v>33</v>
      </c>
      <c r="M262" s="30"/>
      <c r="N262" s="30"/>
    </row>
    <row r="263" spans="1:14" s="28" customFormat="1" ht="30" customHeight="1" x14ac:dyDescent="0.25">
      <c r="A263" s="29">
        <v>41749</v>
      </c>
      <c r="B263" s="29">
        <v>2019</v>
      </c>
      <c r="C263" s="29" t="s">
        <v>339</v>
      </c>
      <c r="D263" s="27" t="s">
        <v>337</v>
      </c>
      <c r="E263" s="27" t="s">
        <v>308</v>
      </c>
      <c r="F263" s="27" t="s">
        <v>17</v>
      </c>
      <c r="G263" s="27" t="s">
        <v>18</v>
      </c>
      <c r="H263" s="39">
        <v>56.29</v>
      </c>
      <c r="I263" s="30">
        <v>31.998000000000001</v>
      </c>
      <c r="J263" s="30">
        <v>6</v>
      </c>
      <c r="K263" s="6" t="s">
        <v>25</v>
      </c>
      <c r="L263" s="30" t="s">
        <v>33</v>
      </c>
      <c r="M263" s="30"/>
      <c r="N263" s="30"/>
    </row>
    <row r="264" spans="1:14" s="28" customFormat="1" ht="30" customHeight="1" x14ac:dyDescent="0.25">
      <c r="A264" s="29">
        <v>74996</v>
      </c>
      <c r="B264" s="29">
        <v>2018</v>
      </c>
      <c r="C264" s="29" t="s">
        <v>340</v>
      </c>
      <c r="D264" s="27" t="s">
        <v>337</v>
      </c>
      <c r="E264" s="27" t="s">
        <v>308</v>
      </c>
      <c r="F264" s="27" t="s">
        <v>17</v>
      </c>
      <c r="G264" s="27" t="s">
        <v>18</v>
      </c>
      <c r="H264" s="39">
        <v>56.293599999999998</v>
      </c>
      <c r="I264" s="30">
        <v>22.998000000000001</v>
      </c>
      <c r="J264" s="30">
        <v>6</v>
      </c>
      <c r="K264" s="6" t="s">
        <v>25</v>
      </c>
      <c r="L264" s="30" t="s">
        <v>33</v>
      </c>
      <c r="M264" s="30"/>
      <c r="N264" s="30"/>
    </row>
    <row r="265" spans="1:14" s="28" customFormat="1" ht="30" customHeight="1" x14ac:dyDescent="0.25">
      <c r="A265" s="29">
        <v>45668</v>
      </c>
      <c r="B265" s="29">
        <v>2022</v>
      </c>
      <c r="C265" s="29" t="s">
        <v>336</v>
      </c>
      <c r="D265" s="27" t="s">
        <v>337</v>
      </c>
      <c r="E265" s="27" t="s">
        <v>308</v>
      </c>
      <c r="F265" s="27" t="s">
        <v>17</v>
      </c>
      <c r="G265" s="27" t="s">
        <v>18</v>
      </c>
      <c r="H265" s="39">
        <v>174.35133333333332</v>
      </c>
      <c r="I265" s="30">
        <v>15</v>
      </c>
      <c r="J265" s="30">
        <v>6</v>
      </c>
      <c r="K265" s="6" t="s">
        <v>25</v>
      </c>
      <c r="L265" s="30" t="s">
        <v>33</v>
      </c>
      <c r="M265" s="30"/>
      <c r="N265" s="30" t="s">
        <v>13</v>
      </c>
    </row>
    <row r="266" spans="1:14" s="28" customFormat="1" ht="30" customHeight="1" x14ac:dyDescent="0.25">
      <c r="A266" s="29">
        <v>45304</v>
      </c>
      <c r="B266" s="29" t="s">
        <v>54</v>
      </c>
      <c r="C266" s="29" t="s">
        <v>349</v>
      </c>
      <c r="D266" s="27" t="s">
        <v>347</v>
      </c>
      <c r="E266" s="27" t="s">
        <v>308</v>
      </c>
      <c r="F266" s="27" t="s">
        <v>17</v>
      </c>
      <c r="G266" s="27" t="s">
        <v>29</v>
      </c>
      <c r="H266" s="39">
        <v>73.752133333333333</v>
      </c>
      <c r="I266" s="30">
        <v>12</v>
      </c>
      <c r="J266" s="30">
        <v>6</v>
      </c>
      <c r="K266" s="6" t="s">
        <v>25</v>
      </c>
      <c r="L266" s="30" t="s">
        <v>33</v>
      </c>
      <c r="M266" s="30"/>
      <c r="N266" s="30"/>
    </row>
    <row r="267" spans="1:14" s="28" customFormat="1" ht="30" customHeight="1" x14ac:dyDescent="0.25">
      <c r="A267" s="29">
        <v>73602</v>
      </c>
      <c r="B267" s="29">
        <v>2017</v>
      </c>
      <c r="C267" s="29" t="s">
        <v>353</v>
      </c>
      <c r="D267" s="27" t="s">
        <v>354</v>
      </c>
      <c r="E267" s="27" t="s">
        <v>308</v>
      </c>
      <c r="F267" s="27" t="s">
        <v>17</v>
      </c>
      <c r="G267" s="27" t="s">
        <v>18</v>
      </c>
      <c r="H267" s="39">
        <v>33.299999999999997</v>
      </c>
      <c r="I267" s="30">
        <v>66.996000000000009</v>
      </c>
      <c r="J267" s="30">
        <v>12</v>
      </c>
      <c r="K267" s="6" t="s">
        <v>152</v>
      </c>
      <c r="L267" s="30" t="s">
        <v>33</v>
      </c>
      <c r="M267" s="30"/>
      <c r="N267" s="30"/>
    </row>
    <row r="268" spans="1:14" s="28" customFormat="1" ht="30" customHeight="1" x14ac:dyDescent="0.25">
      <c r="A268" s="29">
        <v>44286</v>
      </c>
      <c r="B268" s="29">
        <v>2019</v>
      </c>
      <c r="C268" s="29" t="s">
        <v>356</v>
      </c>
      <c r="D268" s="27" t="s">
        <v>357</v>
      </c>
      <c r="E268" s="27" t="s">
        <v>308</v>
      </c>
      <c r="F268" s="27" t="s">
        <v>17</v>
      </c>
      <c r="G268" s="27" t="s">
        <v>18</v>
      </c>
      <c r="H268" s="39">
        <v>56.929866666666669</v>
      </c>
      <c r="I268" s="30">
        <v>285.99599999999998</v>
      </c>
      <c r="J268" s="30">
        <v>12</v>
      </c>
      <c r="K268" s="6" t="s">
        <v>152</v>
      </c>
      <c r="L268" s="30" t="s">
        <v>33</v>
      </c>
      <c r="M268" s="30"/>
      <c r="N268" s="30"/>
    </row>
    <row r="269" spans="1:14" s="28" customFormat="1" ht="30" customHeight="1" x14ac:dyDescent="0.25">
      <c r="A269" s="29">
        <v>74997</v>
      </c>
      <c r="B269" s="29">
        <v>2018</v>
      </c>
      <c r="C269" s="29" t="s">
        <v>358</v>
      </c>
      <c r="D269" s="27" t="s">
        <v>357</v>
      </c>
      <c r="E269" s="27" t="s">
        <v>308</v>
      </c>
      <c r="F269" s="27" t="s">
        <v>17</v>
      </c>
      <c r="G269" s="27" t="s">
        <v>18</v>
      </c>
      <c r="H269" s="39">
        <v>74.989999999999995</v>
      </c>
      <c r="I269" s="30">
        <v>21</v>
      </c>
      <c r="J269" s="30">
        <v>6</v>
      </c>
      <c r="K269" s="6" t="s">
        <v>25</v>
      </c>
      <c r="L269" s="30" t="s">
        <v>33</v>
      </c>
      <c r="M269" s="30"/>
      <c r="N269" s="30"/>
    </row>
    <row r="270" spans="1:14" s="28" customFormat="1" ht="30" customHeight="1" x14ac:dyDescent="0.25">
      <c r="A270" s="29">
        <v>41746</v>
      </c>
      <c r="B270" s="29">
        <v>2019</v>
      </c>
      <c r="C270" s="29" t="s">
        <v>359</v>
      </c>
      <c r="D270" s="27" t="s">
        <v>357</v>
      </c>
      <c r="E270" s="27" t="s">
        <v>308</v>
      </c>
      <c r="F270" s="27" t="s">
        <v>17</v>
      </c>
      <c r="G270" s="27" t="s">
        <v>18</v>
      </c>
      <c r="H270" s="39">
        <v>74.989999999999995</v>
      </c>
      <c r="I270" s="30">
        <v>34.998000000000005</v>
      </c>
      <c r="J270" s="30">
        <v>6</v>
      </c>
      <c r="K270" s="6" t="s">
        <v>25</v>
      </c>
      <c r="L270" s="30" t="s">
        <v>33</v>
      </c>
      <c r="M270" s="30"/>
      <c r="N270" s="30"/>
    </row>
    <row r="271" spans="1:14" s="28" customFormat="1" ht="30" customHeight="1" x14ac:dyDescent="0.25">
      <c r="A271" s="29">
        <v>74998</v>
      </c>
      <c r="B271" s="29">
        <v>2018</v>
      </c>
      <c r="C271" s="29" t="s">
        <v>360</v>
      </c>
      <c r="D271" s="27" t="s">
        <v>357</v>
      </c>
      <c r="E271" s="27" t="s">
        <v>308</v>
      </c>
      <c r="F271" s="27" t="s">
        <v>17</v>
      </c>
      <c r="G271" s="27" t="s">
        <v>18</v>
      </c>
      <c r="H271" s="39">
        <v>44.960533333333331</v>
      </c>
      <c r="I271" s="30">
        <v>16.998000000000001</v>
      </c>
      <c r="J271" s="30">
        <v>6</v>
      </c>
      <c r="K271" s="6" t="s">
        <v>25</v>
      </c>
      <c r="L271" s="30" t="s">
        <v>33</v>
      </c>
      <c r="M271" s="30"/>
      <c r="N271" s="30"/>
    </row>
    <row r="272" spans="1:14" s="28" customFormat="1" ht="30" customHeight="1" x14ac:dyDescent="0.25">
      <c r="A272" s="29">
        <v>41750</v>
      </c>
      <c r="B272" s="29">
        <v>2019</v>
      </c>
      <c r="C272" s="29" t="s">
        <v>361</v>
      </c>
      <c r="D272" s="27" t="s">
        <v>357</v>
      </c>
      <c r="E272" s="27" t="s">
        <v>308</v>
      </c>
      <c r="F272" s="27" t="s">
        <v>17</v>
      </c>
      <c r="G272" s="27" t="s">
        <v>18</v>
      </c>
      <c r="H272" s="39">
        <v>44.96</v>
      </c>
      <c r="I272" s="30">
        <v>25.998000000000001</v>
      </c>
      <c r="J272" s="30">
        <v>6</v>
      </c>
      <c r="K272" s="6" t="s">
        <v>25</v>
      </c>
      <c r="L272" s="30" t="s">
        <v>33</v>
      </c>
      <c r="M272" s="30"/>
      <c r="N272" s="30"/>
    </row>
    <row r="273" spans="1:14" s="28" customFormat="1" ht="30" customHeight="1" x14ac:dyDescent="0.25">
      <c r="A273" s="29">
        <v>75300</v>
      </c>
      <c r="B273" s="29">
        <v>2019</v>
      </c>
      <c r="C273" s="29" t="s">
        <v>362</v>
      </c>
      <c r="D273" s="27" t="s">
        <v>363</v>
      </c>
      <c r="E273" s="27" t="s">
        <v>308</v>
      </c>
      <c r="F273" s="27" t="s">
        <v>17</v>
      </c>
      <c r="G273" s="27" t="s">
        <v>18</v>
      </c>
      <c r="H273" s="39">
        <v>84.86333333333333</v>
      </c>
      <c r="I273" s="30">
        <v>15</v>
      </c>
      <c r="J273" s="30">
        <v>6</v>
      </c>
      <c r="K273" s="6" t="s">
        <v>25</v>
      </c>
      <c r="L273" s="30" t="s">
        <v>33</v>
      </c>
      <c r="M273" s="30"/>
      <c r="N273" s="30"/>
    </row>
    <row r="274" spans="1:14" s="28" customFormat="1" ht="30" customHeight="1" x14ac:dyDescent="0.25">
      <c r="A274" s="29">
        <v>76180</v>
      </c>
      <c r="B274" s="29" t="s">
        <v>38</v>
      </c>
      <c r="C274" s="29" t="s">
        <v>364</v>
      </c>
      <c r="D274" s="27" t="s">
        <v>365</v>
      </c>
      <c r="E274" s="27" t="s">
        <v>308</v>
      </c>
      <c r="F274" s="27" t="s">
        <v>17</v>
      </c>
      <c r="G274" s="27" t="s">
        <v>18</v>
      </c>
      <c r="H274" s="39">
        <v>47.227200000000003</v>
      </c>
      <c r="I274" s="30">
        <v>6</v>
      </c>
      <c r="J274" s="30">
        <v>6</v>
      </c>
      <c r="K274" s="6" t="s">
        <v>25</v>
      </c>
      <c r="L274" s="30" t="s">
        <v>33</v>
      </c>
      <c r="M274" s="30"/>
      <c r="N274" s="30"/>
    </row>
    <row r="275" spans="1:14" s="28" customFormat="1" ht="30" customHeight="1" x14ac:dyDescent="0.25">
      <c r="A275" s="29">
        <v>41817</v>
      </c>
      <c r="B275" s="29">
        <v>2019</v>
      </c>
      <c r="C275" s="29" t="s">
        <v>366</v>
      </c>
      <c r="D275" s="27" t="s">
        <v>365</v>
      </c>
      <c r="E275" s="27" t="s">
        <v>308</v>
      </c>
      <c r="F275" s="27" t="s">
        <v>17</v>
      </c>
      <c r="G275" s="27" t="s">
        <v>18</v>
      </c>
      <c r="H275" s="39">
        <v>60.3</v>
      </c>
      <c r="I275" s="30">
        <v>13.998000000000001</v>
      </c>
      <c r="J275" s="30">
        <v>6</v>
      </c>
      <c r="K275" s="6" t="s">
        <v>25</v>
      </c>
      <c r="L275" s="30" t="s">
        <v>33</v>
      </c>
      <c r="M275" s="30"/>
      <c r="N275" s="30"/>
    </row>
    <row r="276" spans="1:14" s="28" customFormat="1" ht="30" customHeight="1" x14ac:dyDescent="0.25">
      <c r="A276" s="29">
        <v>35454</v>
      </c>
      <c r="B276" s="29" t="s">
        <v>367</v>
      </c>
      <c r="C276" s="29" t="s">
        <v>368</v>
      </c>
      <c r="D276" s="27" t="s">
        <v>27</v>
      </c>
      <c r="E276" s="27" t="s">
        <v>27</v>
      </c>
      <c r="F276" s="27" t="s">
        <v>17</v>
      </c>
      <c r="G276" s="27" t="s">
        <v>29</v>
      </c>
      <c r="H276" s="39">
        <v>124.7328</v>
      </c>
      <c r="I276" s="30">
        <v>6</v>
      </c>
      <c r="J276" s="30">
        <v>6</v>
      </c>
      <c r="K276" s="6" t="s">
        <v>25</v>
      </c>
      <c r="L276" s="30" t="s">
        <v>33</v>
      </c>
      <c r="M276" s="30"/>
      <c r="N276" s="30"/>
    </row>
    <row r="277" spans="1:14" s="28" customFormat="1" ht="30" customHeight="1" x14ac:dyDescent="0.25">
      <c r="A277" s="29">
        <v>68467</v>
      </c>
      <c r="B277" s="29">
        <v>2011</v>
      </c>
      <c r="C277" s="29" t="s">
        <v>370</v>
      </c>
      <c r="D277" s="27" t="s">
        <v>27</v>
      </c>
      <c r="E277" s="27" t="s">
        <v>27</v>
      </c>
      <c r="F277" s="27" t="s">
        <v>17</v>
      </c>
      <c r="G277" s="27" t="s">
        <v>29</v>
      </c>
      <c r="H277" s="39">
        <v>79.78</v>
      </c>
      <c r="I277" s="30">
        <v>19.001999999999999</v>
      </c>
      <c r="J277" s="30">
        <v>6</v>
      </c>
      <c r="K277" s="6" t="s">
        <v>25</v>
      </c>
      <c r="L277" s="30" t="s">
        <v>33</v>
      </c>
      <c r="M277" s="30"/>
      <c r="N277" s="30"/>
    </row>
    <row r="278" spans="1:14" s="28" customFormat="1" ht="30" customHeight="1" x14ac:dyDescent="0.25">
      <c r="A278" s="29">
        <v>68466</v>
      </c>
      <c r="B278" s="29">
        <v>2013</v>
      </c>
      <c r="C278" s="29" t="s">
        <v>371</v>
      </c>
      <c r="D278" s="27" t="s">
        <v>27</v>
      </c>
      <c r="E278" s="27" t="s">
        <v>27</v>
      </c>
      <c r="F278" s="27" t="s">
        <v>17</v>
      </c>
      <c r="G278" s="27" t="s">
        <v>29</v>
      </c>
      <c r="H278" s="39">
        <v>74.78</v>
      </c>
      <c r="I278" s="30">
        <v>15</v>
      </c>
      <c r="J278" s="30">
        <v>6</v>
      </c>
      <c r="K278" s="6" t="s">
        <v>25</v>
      </c>
      <c r="L278" s="30" t="s">
        <v>33</v>
      </c>
      <c r="M278" s="30"/>
      <c r="N278" s="30"/>
    </row>
    <row r="279" spans="1:14" s="28" customFormat="1" ht="30" customHeight="1" x14ac:dyDescent="0.25">
      <c r="A279" s="29">
        <v>71620</v>
      </c>
      <c r="B279" s="29">
        <v>2005</v>
      </c>
      <c r="C279" s="29" t="s">
        <v>372</v>
      </c>
      <c r="D279" s="27" t="s">
        <v>27</v>
      </c>
      <c r="E279" s="27" t="s">
        <v>27</v>
      </c>
      <c r="F279" s="27" t="s">
        <v>17</v>
      </c>
      <c r="G279" s="27" t="s">
        <v>293</v>
      </c>
      <c r="H279" s="39">
        <v>625.90105882352941</v>
      </c>
      <c r="I279" s="30">
        <v>9</v>
      </c>
      <c r="J279" s="30">
        <v>3</v>
      </c>
      <c r="K279" s="6" t="s">
        <v>174</v>
      </c>
      <c r="L279" s="30" t="s">
        <v>33</v>
      </c>
      <c r="M279" s="30"/>
      <c r="N279" s="30"/>
    </row>
    <row r="280" spans="1:14" s="28" customFormat="1" ht="30" customHeight="1" x14ac:dyDescent="0.25">
      <c r="A280" s="29">
        <v>66500</v>
      </c>
      <c r="B280" s="29" t="s">
        <v>373</v>
      </c>
      <c r="C280" s="29" t="s">
        <v>374</v>
      </c>
      <c r="D280" s="27" t="s">
        <v>27</v>
      </c>
      <c r="E280" s="27" t="s">
        <v>27</v>
      </c>
      <c r="F280" s="27" t="s">
        <v>17</v>
      </c>
      <c r="G280" s="27" t="s">
        <v>29</v>
      </c>
      <c r="H280" s="39">
        <v>81.349999999999994</v>
      </c>
      <c r="I280" s="30">
        <v>94.998000000000005</v>
      </c>
      <c r="J280" s="30">
        <v>6</v>
      </c>
      <c r="K280" s="6" t="s">
        <v>25</v>
      </c>
      <c r="L280" s="30" t="s">
        <v>33</v>
      </c>
      <c r="M280" s="30"/>
      <c r="N280" s="30"/>
    </row>
    <row r="281" spans="1:14" s="28" customFormat="1" ht="30" customHeight="1" x14ac:dyDescent="0.25">
      <c r="A281" s="29">
        <v>74608</v>
      </c>
      <c r="B281" s="29">
        <v>1979</v>
      </c>
      <c r="C281" s="29" t="s">
        <v>375</v>
      </c>
      <c r="D281" s="27" t="s">
        <v>27</v>
      </c>
      <c r="E281" s="27" t="s">
        <v>27</v>
      </c>
      <c r="F281" s="27" t="s">
        <v>17</v>
      </c>
      <c r="G281" s="27" t="s">
        <v>29</v>
      </c>
      <c r="H281" s="39">
        <v>143.07</v>
      </c>
      <c r="I281" s="30">
        <v>3</v>
      </c>
      <c r="J281" s="30">
        <v>1</v>
      </c>
      <c r="K281" s="6" t="s">
        <v>376</v>
      </c>
      <c r="L281" s="30" t="s">
        <v>33</v>
      </c>
      <c r="M281" s="30" t="s">
        <v>377</v>
      </c>
      <c r="N281" s="30"/>
    </row>
    <row r="282" spans="1:14" s="28" customFormat="1" ht="30" customHeight="1" x14ac:dyDescent="0.25">
      <c r="A282" s="29">
        <v>75953</v>
      </c>
      <c r="B282" s="29">
        <v>2000</v>
      </c>
      <c r="C282" s="29" t="s">
        <v>379</v>
      </c>
      <c r="D282" s="27" t="s">
        <v>27</v>
      </c>
      <c r="E282" s="27" t="s">
        <v>27</v>
      </c>
      <c r="F282" s="27" t="s">
        <v>17</v>
      </c>
      <c r="G282" s="27" t="s">
        <v>29</v>
      </c>
      <c r="H282" s="39">
        <v>88.67</v>
      </c>
      <c r="I282" s="30">
        <v>1</v>
      </c>
      <c r="J282" s="30">
        <v>1</v>
      </c>
      <c r="K282" s="6" t="s">
        <v>376</v>
      </c>
      <c r="L282" s="30" t="s">
        <v>33</v>
      </c>
      <c r="M282" s="30" t="s">
        <v>377</v>
      </c>
      <c r="N282" s="30"/>
    </row>
    <row r="283" spans="1:14" s="28" customFormat="1" ht="30" customHeight="1" x14ac:dyDescent="0.25">
      <c r="A283" s="29">
        <v>75006</v>
      </c>
      <c r="B283" s="29">
        <v>1987</v>
      </c>
      <c r="C283" s="29" t="s">
        <v>380</v>
      </c>
      <c r="D283" s="27" t="s">
        <v>27</v>
      </c>
      <c r="E283" s="27" t="s">
        <v>27</v>
      </c>
      <c r="F283" s="27" t="s">
        <v>17</v>
      </c>
      <c r="G283" s="27" t="s">
        <v>29</v>
      </c>
      <c r="H283" s="39">
        <v>127.21</v>
      </c>
      <c r="I283" s="30">
        <v>2</v>
      </c>
      <c r="J283" s="30">
        <v>1</v>
      </c>
      <c r="K283" s="6" t="s">
        <v>376</v>
      </c>
      <c r="L283" s="30" t="s">
        <v>33</v>
      </c>
      <c r="M283" s="30" t="s">
        <v>377</v>
      </c>
      <c r="N283" s="30"/>
    </row>
    <row r="284" spans="1:14" s="28" customFormat="1" ht="30" customHeight="1" x14ac:dyDescent="0.25">
      <c r="A284" s="29">
        <v>72907</v>
      </c>
      <c r="B284" s="29" t="s">
        <v>65</v>
      </c>
      <c r="C284" s="29" t="s">
        <v>381</v>
      </c>
      <c r="D284" s="27" t="s">
        <v>27</v>
      </c>
      <c r="E284" s="27" t="s">
        <v>27</v>
      </c>
      <c r="F284" s="27" t="s">
        <v>17</v>
      </c>
      <c r="G284" s="27" t="s">
        <v>29</v>
      </c>
      <c r="H284" s="39">
        <v>185.10079999999996</v>
      </c>
      <c r="I284" s="30">
        <v>1</v>
      </c>
      <c r="J284" s="30">
        <v>1</v>
      </c>
      <c r="K284" s="6" t="s">
        <v>62</v>
      </c>
      <c r="L284" s="30" t="s">
        <v>33</v>
      </c>
      <c r="M284" s="30"/>
      <c r="N284" s="30"/>
    </row>
    <row r="285" spans="1:14" s="28" customFormat="1" ht="30" customHeight="1" x14ac:dyDescent="0.25">
      <c r="A285" s="29">
        <v>42323</v>
      </c>
      <c r="B285" s="29">
        <v>2012</v>
      </c>
      <c r="C285" s="29" t="s">
        <v>382</v>
      </c>
      <c r="D285" s="27" t="s">
        <v>27</v>
      </c>
      <c r="E285" s="27" t="s">
        <v>27</v>
      </c>
      <c r="F285" s="27" t="s">
        <v>17</v>
      </c>
      <c r="G285" s="27" t="s">
        <v>29</v>
      </c>
      <c r="H285" s="39">
        <v>191.4</v>
      </c>
      <c r="I285" s="30">
        <v>19.001999999999999</v>
      </c>
      <c r="J285" s="30">
        <v>6</v>
      </c>
      <c r="K285" s="6" t="s">
        <v>25</v>
      </c>
      <c r="L285" s="30" t="s">
        <v>33</v>
      </c>
      <c r="M285" s="30"/>
      <c r="N285" s="30"/>
    </row>
    <row r="286" spans="1:14" s="28" customFormat="1" ht="30" customHeight="1" x14ac:dyDescent="0.25">
      <c r="A286" s="29">
        <v>76256</v>
      </c>
      <c r="B286" s="29">
        <v>2013</v>
      </c>
      <c r="C286" s="29" t="s">
        <v>383</v>
      </c>
      <c r="D286" s="27" t="s">
        <v>27</v>
      </c>
      <c r="E286" s="27" t="s">
        <v>27</v>
      </c>
      <c r="F286" s="27" t="s">
        <v>17</v>
      </c>
      <c r="G286" s="27" t="s">
        <v>29</v>
      </c>
      <c r="H286" s="39">
        <v>190.83962499999998</v>
      </c>
      <c r="I286" s="30">
        <v>7.0020000000000007</v>
      </c>
      <c r="J286" s="30">
        <v>6</v>
      </c>
      <c r="K286" s="6" t="s">
        <v>25</v>
      </c>
      <c r="L286" s="30" t="s">
        <v>33</v>
      </c>
      <c r="M286" s="30"/>
      <c r="N286" s="30"/>
    </row>
    <row r="287" spans="1:14" s="28" customFormat="1" ht="30" customHeight="1" x14ac:dyDescent="0.25">
      <c r="A287" s="29">
        <v>66531</v>
      </c>
      <c r="B287" s="29">
        <v>2000</v>
      </c>
      <c r="C287" s="29" t="s">
        <v>384</v>
      </c>
      <c r="D287" s="27" t="s">
        <v>27</v>
      </c>
      <c r="E287" s="27" t="s">
        <v>27</v>
      </c>
      <c r="F287" s="27" t="s">
        <v>17</v>
      </c>
      <c r="G287" s="27" t="s">
        <v>293</v>
      </c>
      <c r="H287" s="39">
        <v>299.77999999999997</v>
      </c>
      <c r="I287" s="30">
        <v>19.998000000000001</v>
      </c>
      <c r="J287" s="30">
        <v>6</v>
      </c>
      <c r="K287" s="6" t="s">
        <v>25</v>
      </c>
      <c r="L287" s="30" t="s">
        <v>33</v>
      </c>
      <c r="M287" s="30"/>
      <c r="N287" s="30"/>
    </row>
    <row r="288" spans="1:14" s="28" customFormat="1" ht="30" customHeight="1" x14ac:dyDescent="0.25">
      <c r="A288" s="29">
        <v>42757</v>
      </c>
      <c r="B288" s="29">
        <v>2015</v>
      </c>
      <c r="C288" s="29" t="s">
        <v>385</v>
      </c>
      <c r="D288" s="27" t="s">
        <v>27</v>
      </c>
      <c r="E288" s="27" t="s">
        <v>27</v>
      </c>
      <c r="F288" s="27" t="s">
        <v>17</v>
      </c>
      <c r="G288" s="27" t="s">
        <v>29</v>
      </c>
      <c r="H288" s="39">
        <v>52.58</v>
      </c>
      <c r="I288" s="30">
        <v>9</v>
      </c>
      <c r="J288" s="30">
        <v>6</v>
      </c>
      <c r="K288" s="6" t="s">
        <v>25</v>
      </c>
      <c r="L288" s="30" t="s">
        <v>33</v>
      </c>
      <c r="M288" s="30"/>
      <c r="N288" s="30"/>
    </row>
    <row r="289" spans="1:14" s="28" customFormat="1" ht="30" customHeight="1" x14ac:dyDescent="0.25">
      <c r="A289" s="29">
        <v>71624</v>
      </c>
      <c r="B289" s="29">
        <v>2007</v>
      </c>
      <c r="C289" s="29" t="s">
        <v>386</v>
      </c>
      <c r="D289" s="27" t="s">
        <v>27</v>
      </c>
      <c r="E289" s="27" t="s">
        <v>27</v>
      </c>
      <c r="F289" s="27" t="s">
        <v>17</v>
      </c>
      <c r="G289" s="27" t="s">
        <v>29</v>
      </c>
      <c r="H289" s="39">
        <v>424.89524999999998</v>
      </c>
      <c r="I289" s="30">
        <v>1</v>
      </c>
      <c r="J289" s="30">
        <v>1</v>
      </c>
      <c r="K289" s="6" t="s">
        <v>62</v>
      </c>
      <c r="L289" s="30" t="s">
        <v>33</v>
      </c>
      <c r="M289" s="30"/>
      <c r="N289" s="30"/>
    </row>
    <row r="290" spans="1:14" s="28" customFormat="1" ht="30" customHeight="1" x14ac:dyDescent="0.25">
      <c r="A290" s="29">
        <v>72096</v>
      </c>
      <c r="B290" s="29">
        <v>2009</v>
      </c>
      <c r="C290" s="29" t="s">
        <v>387</v>
      </c>
      <c r="D290" s="27" t="s">
        <v>27</v>
      </c>
      <c r="E290" s="27" t="s">
        <v>27</v>
      </c>
      <c r="F290" s="27" t="s">
        <v>17</v>
      </c>
      <c r="G290" s="27" t="s">
        <v>29</v>
      </c>
      <c r="H290" s="39">
        <v>424.84674999999993</v>
      </c>
      <c r="I290" s="30">
        <v>2</v>
      </c>
      <c r="J290" s="30">
        <v>1</v>
      </c>
      <c r="K290" s="6" t="s">
        <v>62</v>
      </c>
      <c r="L290" s="30" t="s">
        <v>33</v>
      </c>
      <c r="M290" s="30"/>
      <c r="N290" s="30"/>
    </row>
    <row r="291" spans="1:14" s="28" customFormat="1" ht="30" customHeight="1" x14ac:dyDescent="0.25">
      <c r="A291" s="29">
        <v>40247</v>
      </c>
      <c r="B291" s="29">
        <v>2008</v>
      </c>
      <c r="C291" s="29" t="s">
        <v>388</v>
      </c>
      <c r="D291" s="27" t="s">
        <v>27</v>
      </c>
      <c r="E291" s="27" t="s">
        <v>27</v>
      </c>
      <c r="F291" s="27" t="s">
        <v>17</v>
      </c>
      <c r="G291" s="27" t="s">
        <v>29</v>
      </c>
      <c r="H291" s="39">
        <v>260</v>
      </c>
      <c r="I291" s="30">
        <v>4.0020000000000007</v>
      </c>
      <c r="J291" s="30">
        <v>6</v>
      </c>
      <c r="K291" s="6" t="s">
        <v>25</v>
      </c>
      <c r="L291" s="30" t="s">
        <v>33</v>
      </c>
      <c r="M291" s="30"/>
      <c r="N291" s="30"/>
    </row>
    <row r="292" spans="1:14" s="28" customFormat="1" ht="30" customHeight="1" x14ac:dyDescent="0.25">
      <c r="A292" s="29">
        <v>71631</v>
      </c>
      <c r="B292" s="29">
        <v>2006</v>
      </c>
      <c r="C292" s="29" t="s">
        <v>389</v>
      </c>
      <c r="D292" s="27" t="s">
        <v>27</v>
      </c>
      <c r="E292" s="27" t="s">
        <v>27</v>
      </c>
      <c r="F292" s="27" t="s">
        <v>17</v>
      </c>
      <c r="G292" s="27" t="s">
        <v>293</v>
      </c>
      <c r="H292" s="39">
        <v>260</v>
      </c>
      <c r="I292" s="30">
        <v>22.001999999999999</v>
      </c>
      <c r="J292" s="30">
        <v>6</v>
      </c>
      <c r="K292" s="6" t="s">
        <v>25</v>
      </c>
      <c r="L292" s="30" t="s">
        <v>33</v>
      </c>
      <c r="M292" s="30"/>
      <c r="N292" s="30"/>
    </row>
    <row r="293" spans="1:14" s="28" customFormat="1" ht="30" customHeight="1" x14ac:dyDescent="0.25">
      <c r="A293" s="29">
        <v>44923</v>
      </c>
      <c r="B293" s="29" t="s">
        <v>390</v>
      </c>
      <c r="C293" s="29" t="s">
        <v>391</v>
      </c>
      <c r="D293" s="27" t="s">
        <v>392</v>
      </c>
      <c r="E293" s="27" t="s">
        <v>27</v>
      </c>
      <c r="F293" s="27" t="s">
        <v>17</v>
      </c>
      <c r="G293" s="27" t="s">
        <v>29</v>
      </c>
      <c r="H293" s="39">
        <v>200</v>
      </c>
      <c r="I293" s="30">
        <v>22.001999999999999</v>
      </c>
      <c r="J293" s="30">
        <v>6</v>
      </c>
      <c r="K293" s="6" t="s">
        <v>25</v>
      </c>
      <c r="L293" s="30" t="s">
        <v>33</v>
      </c>
      <c r="M293" s="30"/>
      <c r="N293" s="30"/>
    </row>
    <row r="294" spans="1:14" s="28" customFormat="1" ht="30" customHeight="1" x14ac:dyDescent="0.25">
      <c r="A294" s="29">
        <v>11073</v>
      </c>
      <c r="B294" s="29">
        <v>2014</v>
      </c>
      <c r="C294" s="29" t="s">
        <v>393</v>
      </c>
      <c r="D294" s="27" t="s">
        <v>392</v>
      </c>
      <c r="E294" s="27" t="s">
        <v>392</v>
      </c>
      <c r="F294" s="27" t="s">
        <v>17</v>
      </c>
      <c r="G294" s="27" t="s">
        <v>29</v>
      </c>
      <c r="H294" s="39">
        <v>118.54</v>
      </c>
      <c r="I294" s="30">
        <v>25.998000000000001</v>
      </c>
      <c r="J294" s="30">
        <v>6</v>
      </c>
      <c r="K294" s="6" t="s">
        <v>25</v>
      </c>
      <c r="L294" s="30" t="s">
        <v>33</v>
      </c>
      <c r="M294" s="30"/>
      <c r="N294" s="30"/>
    </row>
    <row r="295" spans="1:14" s="28" customFormat="1" ht="30" customHeight="1" x14ac:dyDescent="0.25">
      <c r="A295" s="29">
        <v>4224120</v>
      </c>
      <c r="B295" s="29">
        <v>2020</v>
      </c>
      <c r="C295" s="29" t="s">
        <v>394</v>
      </c>
      <c r="D295" s="27" t="s">
        <v>395</v>
      </c>
      <c r="E295" s="27" t="s">
        <v>396</v>
      </c>
      <c r="F295" s="27" t="s">
        <v>17</v>
      </c>
      <c r="G295" s="27" t="s">
        <v>18</v>
      </c>
      <c r="H295" s="39">
        <v>48.392933333333332</v>
      </c>
      <c r="I295" s="30">
        <v>93</v>
      </c>
      <c r="J295" s="30">
        <v>6</v>
      </c>
      <c r="K295" s="6" t="s">
        <v>25</v>
      </c>
      <c r="L295" s="30" t="s">
        <v>33</v>
      </c>
      <c r="M295" s="30"/>
      <c r="N295" s="30"/>
    </row>
    <row r="296" spans="1:14" s="28" customFormat="1" ht="30" customHeight="1" x14ac:dyDescent="0.25">
      <c r="A296" s="29">
        <v>42989</v>
      </c>
      <c r="B296" s="29">
        <v>2021</v>
      </c>
      <c r="C296" s="29" t="s">
        <v>397</v>
      </c>
      <c r="D296" s="27" t="s">
        <v>398</v>
      </c>
      <c r="E296" s="27" t="s">
        <v>396</v>
      </c>
      <c r="F296" s="27" t="s">
        <v>17</v>
      </c>
      <c r="G296" s="27" t="s">
        <v>293</v>
      </c>
      <c r="H296" s="39">
        <v>346.39919999999995</v>
      </c>
      <c r="I296" s="30">
        <v>3</v>
      </c>
      <c r="J296" s="30">
        <v>1</v>
      </c>
      <c r="K296" s="6" t="s">
        <v>35</v>
      </c>
      <c r="L296" s="30" t="s">
        <v>33</v>
      </c>
      <c r="M296" s="30" t="s">
        <v>36</v>
      </c>
      <c r="N296" s="30"/>
    </row>
    <row r="297" spans="1:14" s="28" customFormat="1" ht="30" customHeight="1" x14ac:dyDescent="0.25">
      <c r="A297" s="29">
        <v>4224519</v>
      </c>
      <c r="B297" s="29">
        <v>2019</v>
      </c>
      <c r="C297" s="29" t="s">
        <v>399</v>
      </c>
      <c r="D297" s="27" t="s">
        <v>398</v>
      </c>
      <c r="E297" s="27" t="s">
        <v>396</v>
      </c>
      <c r="F297" s="27" t="s">
        <v>17</v>
      </c>
      <c r="G297" s="27" t="s">
        <v>18</v>
      </c>
      <c r="H297" s="39">
        <v>59.6128</v>
      </c>
      <c r="I297" s="30">
        <v>16.998000000000001</v>
      </c>
      <c r="J297" s="30">
        <v>6</v>
      </c>
      <c r="K297" s="6" t="s">
        <v>25</v>
      </c>
      <c r="L297" s="30" t="s">
        <v>33</v>
      </c>
      <c r="M297" s="30"/>
      <c r="N297" s="30"/>
    </row>
    <row r="298" spans="1:14" s="28" customFormat="1" ht="30" customHeight="1" x14ac:dyDescent="0.25">
      <c r="A298" s="29">
        <v>4214319</v>
      </c>
      <c r="B298" s="29">
        <v>2019</v>
      </c>
      <c r="C298" s="29" t="s">
        <v>400</v>
      </c>
      <c r="D298" s="27" t="s">
        <v>401</v>
      </c>
      <c r="E298" s="27" t="s">
        <v>396</v>
      </c>
      <c r="F298" s="27" t="s">
        <v>17</v>
      </c>
      <c r="G298" s="27" t="s">
        <v>18</v>
      </c>
      <c r="H298" s="39">
        <v>126.89400000000001</v>
      </c>
      <c r="I298" s="30">
        <v>34.998000000000005</v>
      </c>
      <c r="J298" s="30">
        <v>6</v>
      </c>
      <c r="K298" s="6" t="s">
        <v>25</v>
      </c>
      <c r="L298" s="30" t="s">
        <v>33</v>
      </c>
      <c r="M298" s="30"/>
      <c r="N298" s="30"/>
    </row>
    <row r="299" spans="1:14" s="28" customFormat="1" ht="30" customHeight="1" x14ac:dyDescent="0.25">
      <c r="A299" s="29">
        <v>4214318</v>
      </c>
      <c r="B299" s="29">
        <v>2018</v>
      </c>
      <c r="C299" s="29" t="s">
        <v>402</v>
      </c>
      <c r="D299" s="27" t="s">
        <v>403</v>
      </c>
      <c r="E299" s="27" t="s">
        <v>403</v>
      </c>
      <c r="F299" s="27" t="s">
        <v>17</v>
      </c>
      <c r="G299" s="27" t="s">
        <v>18</v>
      </c>
      <c r="H299" s="39">
        <v>137.66</v>
      </c>
      <c r="I299" s="30">
        <v>169.00200000000001</v>
      </c>
      <c r="J299" s="30">
        <v>6</v>
      </c>
      <c r="K299" s="6" t="s">
        <v>25</v>
      </c>
      <c r="L299" s="30" t="s">
        <v>33</v>
      </c>
      <c r="M299" s="30"/>
      <c r="N299" s="30"/>
    </row>
    <row r="300" spans="1:14" s="28" customFormat="1" ht="30" customHeight="1" x14ac:dyDescent="0.25">
      <c r="A300" s="29">
        <v>4302621</v>
      </c>
      <c r="B300" s="29">
        <v>2021</v>
      </c>
      <c r="C300" s="29" t="s">
        <v>404</v>
      </c>
      <c r="D300" s="27" t="s">
        <v>403</v>
      </c>
      <c r="E300" s="27" t="s">
        <v>403</v>
      </c>
      <c r="F300" s="27" t="s">
        <v>17</v>
      </c>
      <c r="G300" s="27" t="s">
        <v>293</v>
      </c>
      <c r="H300" s="39">
        <v>136.81</v>
      </c>
      <c r="I300" s="30">
        <v>99</v>
      </c>
      <c r="J300" s="30">
        <v>6</v>
      </c>
      <c r="K300" s="6" t="s">
        <v>25</v>
      </c>
      <c r="L300" s="30" t="s">
        <v>33</v>
      </c>
      <c r="M300" s="30"/>
      <c r="N300" s="30"/>
    </row>
    <row r="301" spans="1:14" s="28" customFormat="1" ht="30" customHeight="1" x14ac:dyDescent="0.25">
      <c r="A301" s="29">
        <v>43743</v>
      </c>
      <c r="B301" s="29">
        <v>1977</v>
      </c>
      <c r="C301" s="29" t="s">
        <v>406</v>
      </c>
      <c r="D301" s="27" t="s">
        <v>403</v>
      </c>
      <c r="E301" s="27" t="s">
        <v>403</v>
      </c>
      <c r="F301" s="27" t="s">
        <v>17</v>
      </c>
      <c r="G301" s="27" t="s">
        <v>18</v>
      </c>
      <c r="H301" s="39">
        <v>88.28</v>
      </c>
      <c r="I301" s="30">
        <v>5</v>
      </c>
      <c r="J301" s="30">
        <v>1</v>
      </c>
      <c r="K301" s="6" t="s">
        <v>376</v>
      </c>
      <c r="L301" s="30" t="s">
        <v>33</v>
      </c>
      <c r="M301" s="30"/>
      <c r="N301" s="30"/>
    </row>
    <row r="302" spans="1:14" s="28" customFormat="1" ht="30" customHeight="1" x14ac:dyDescent="0.25">
      <c r="A302" s="29">
        <v>45156</v>
      </c>
      <c r="B302" s="29">
        <v>1988</v>
      </c>
      <c r="C302" s="29" t="s">
        <v>407</v>
      </c>
      <c r="D302" s="27" t="s">
        <v>403</v>
      </c>
      <c r="E302" s="27" t="s">
        <v>403</v>
      </c>
      <c r="F302" s="27" t="s">
        <v>17</v>
      </c>
      <c r="G302" s="27" t="s">
        <v>18</v>
      </c>
      <c r="H302" s="39">
        <v>73.078933333333339</v>
      </c>
      <c r="I302" s="30">
        <v>4</v>
      </c>
      <c r="J302" s="30">
        <v>1</v>
      </c>
      <c r="K302" s="6" t="s">
        <v>376</v>
      </c>
      <c r="L302" s="30" t="s">
        <v>33</v>
      </c>
      <c r="M302" s="30"/>
      <c r="N302" s="30"/>
    </row>
    <row r="303" spans="1:14" s="28" customFormat="1" ht="30" customHeight="1" x14ac:dyDescent="0.25">
      <c r="A303" s="29">
        <v>45155</v>
      </c>
      <c r="B303" s="29" t="s">
        <v>408</v>
      </c>
      <c r="C303" s="29" t="s">
        <v>409</v>
      </c>
      <c r="D303" s="27" t="s">
        <v>403</v>
      </c>
      <c r="E303" s="27" t="s">
        <v>403</v>
      </c>
      <c r="F303" s="27" t="s">
        <v>17</v>
      </c>
      <c r="G303" s="27" t="s">
        <v>18</v>
      </c>
      <c r="H303" s="39">
        <v>79.668933333333328</v>
      </c>
      <c r="I303" s="30">
        <v>3</v>
      </c>
      <c r="J303" s="30">
        <v>1</v>
      </c>
      <c r="K303" s="6" t="s">
        <v>376</v>
      </c>
      <c r="L303" s="30" t="s">
        <v>33</v>
      </c>
      <c r="M303" s="30"/>
      <c r="N303" s="30"/>
    </row>
    <row r="304" spans="1:14" s="28" customFormat="1" ht="30" customHeight="1" x14ac:dyDescent="0.25">
      <c r="A304" s="29">
        <v>4224620</v>
      </c>
      <c r="B304" s="29">
        <v>2020</v>
      </c>
      <c r="C304" s="29" t="s">
        <v>410</v>
      </c>
      <c r="D304" s="27" t="s">
        <v>403</v>
      </c>
      <c r="E304" s="27" t="s">
        <v>403</v>
      </c>
      <c r="F304" s="27" t="s">
        <v>17</v>
      </c>
      <c r="G304" s="27" t="s">
        <v>29</v>
      </c>
      <c r="H304" s="39">
        <v>108.88</v>
      </c>
      <c r="I304" s="30">
        <v>87</v>
      </c>
      <c r="J304" s="30">
        <v>6</v>
      </c>
      <c r="K304" s="6" t="s">
        <v>25</v>
      </c>
      <c r="L304" s="30" t="s">
        <v>33</v>
      </c>
      <c r="M304" s="30"/>
      <c r="N304" s="30"/>
    </row>
    <row r="305" spans="1:14" s="28" customFormat="1" ht="30" customHeight="1" x14ac:dyDescent="0.25">
      <c r="A305" s="29">
        <v>44122</v>
      </c>
      <c r="B305" s="29">
        <v>2021</v>
      </c>
      <c r="C305" s="29" t="s">
        <v>411</v>
      </c>
      <c r="D305" s="27" t="s">
        <v>412</v>
      </c>
      <c r="E305" s="27" t="s">
        <v>412</v>
      </c>
      <c r="F305" s="27" t="s">
        <v>17</v>
      </c>
      <c r="G305" s="27" t="s">
        <v>293</v>
      </c>
      <c r="H305" s="39">
        <v>15.050666666666666</v>
      </c>
      <c r="I305" s="30">
        <v>79.001999999999995</v>
      </c>
      <c r="J305" s="30">
        <v>6</v>
      </c>
      <c r="K305" s="6" t="s">
        <v>25</v>
      </c>
      <c r="L305" s="30" t="s">
        <v>33</v>
      </c>
      <c r="M305" s="30"/>
      <c r="N305" s="30"/>
    </row>
    <row r="306" spans="1:14" s="28" customFormat="1" ht="30" customHeight="1" x14ac:dyDescent="0.25">
      <c r="A306" s="29">
        <v>4312720</v>
      </c>
      <c r="B306" s="29">
        <v>2020</v>
      </c>
      <c r="C306" s="29" t="s">
        <v>350</v>
      </c>
      <c r="D306" s="27" t="s">
        <v>347</v>
      </c>
      <c r="E306" s="27" t="s">
        <v>308</v>
      </c>
      <c r="F306" s="27" t="s">
        <v>17</v>
      </c>
      <c r="G306" s="27" t="s">
        <v>29</v>
      </c>
      <c r="H306" s="39">
        <v>56.7</v>
      </c>
      <c r="I306" s="30">
        <v>30</v>
      </c>
      <c r="J306" s="30">
        <v>12</v>
      </c>
      <c r="K306" s="6" t="s">
        <v>152</v>
      </c>
      <c r="L306" s="30" t="s">
        <v>33</v>
      </c>
      <c r="M306" s="30"/>
      <c r="N306" s="30"/>
    </row>
    <row r="307" spans="1:14" s="28" customFormat="1" ht="30" customHeight="1" x14ac:dyDescent="0.25">
      <c r="A307" s="29">
        <v>76159</v>
      </c>
      <c r="B307" s="29" t="s">
        <v>57</v>
      </c>
      <c r="C307" s="29" t="s">
        <v>351</v>
      </c>
      <c r="D307" s="27" t="s">
        <v>347</v>
      </c>
      <c r="E307" s="27" t="s">
        <v>308</v>
      </c>
      <c r="F307" s="27" t="s">
        <v>17</v>
      </c>
      <c r="G307" s="27" t="s">
        <v>29</v>
      </c>
      <c r="H307" s="39">
        <v>48.164133333333332</v>
      </c>
      <c r="I307" s="30">
        <v>7.0020000000000007</v>
      </c>
      <c r="J307" s="30">
        <v>6</v>
      </c>
      <c r="K307" s="6" t="s">
        <v>25</v>
      </c>
      <c r="L307" s="30" t="s">
        <v>33</v>
      </c>
      <c r="M307" s="30"/>
      <c r="N307" s="30"/>
    </row>
    <row r="308" spans="1:14" s="28" customFormat="1" ht="30" customHeight="1" x14ac:dyDescent="0.25">
      <c r="A308" s="29">
        <v>45302</v>
      </c>
      <c r="B308" s="29" t="s">
        <v>54</v>
      </c>
      <c r="C308" s="29" t="s">
        <v>352</v>
      </c>
      <c r="D308" s="27" t="s">
        <v>347</v>
      </c>
      <c r="E308" s="27" t="s">
        <v>308</v>
      </c>
      <c r="F308" s="27" t="s">
        <v>17</v>
      </c>
      <c r="G308" s="27" t="s">
        <v>18</v>
      </c>
      <c r="H308" s="39">
        <v>59.36613333333333</v>
      </c>
      <c r="I308" s="30">
        <v>1.9980000000000002</v>
      </c>
      <c r="J308" s="30">
        <v>6</v>
      </c>
      <c r="K308" s="6" t="s">
        <v>25</v>
      </c>
      <c r="L308" s="30" t="s">
        <v>33</v>
      </c>
      <c r="M308" s="30"/>
      <c r="N308" s="30"/>
    </row>
    <row r="309" spans="1:14" s="28" customFormat="1" ht="30" customHeight="1" x14ac:dyDescent="0.25">
      <c r="A309" s="29">
        <v>41500</v>
      </c>
      <c r="B309" s="29">
        <v>2017</v>
      </c>
      <c r="C309" s="29" t="s">
        <v>346</v>
      </c>
      <c r="D309" s="27" t="s">
        <v>347</v>
      </c>
      <c r="E309" s="27" t="s">
        <v>308</v>
      </c>
      <c r="F309" s="27" t="s">
        <v>17</v>
      </c>
      <c r="G309" s="27" t="s">
        <v>29</v>
      </c>
      <c r="H309" s="39">
        <v>77.15506666666667</v>
      </c>
      <c r="I309" s="30">
        <v>1.002</v>
      </c>
      <c r="J309" s="30">
        <v>6</v>
      </c>
      <c r="K309" s="6" t="s">
        <v>25</v>
      </c>
      <c r="L309" s="30" t="s">
        <v>33</v>
      </c>
      <c r="M309" s="30"/>
      <c r="N309" s="30"/>
    </row>
    <row r="310" spans="1:14" s="28" customFormat="1" ht="30" customHeight="1" x14ac:dyDescent="0.25">
      <c r="A310" s="29">
        <v>42707</v>
      </c>
      <c r="B310" s="29">
        <v>2019</v>
      </c>
      <c r="C310" s="29" t="s">
        <v>421</v>
      </c>
      <c r="D310" s="27" t="s">
        <v>422</v>
      </c>
      <c r="E310" s="27" t="s">
        <v>415</v>
      </c>
      <c r="F310" s="27" t="s">
        <v>17</v>
      </c>
      <c r="G310" s="27" t="s">
        <v>18</v>
      </c>
      <c r="H310" s="39">
        <v>148.41999999999999</v>
      </c>
      <c r="I310" s="30">
        <v>7.0020000000000007</v>
      </c>
      <c r="J310" s="30">
        <v>6</v>
      </c>
      <c r="K310" s="6" t="s">
        <v>25</v>
      </c>
      <c r="L310" s="30" t="s">
        <v>33</v>
      </c>
      <c r="M310" s="30" t="s">
        <v>377</v>
      </c>
      <c r="N310" s="30"/>
    </row>
    <row r="311" spans="1:14" s="28" customFormat="1" ht="30" customHeight="1" x14ac:dyDescent="0.25">
      <c r="A311" s="29">
        <v>44755</v>
      </c>
      <c r="B311" s="29" t="s">
        <v>54</v>
      </c>
      <c r="C311" s="29" t="s">
        <v>423</v>
      </c>
      <c r="D311" s="27" t="s">
        <v>422</v>
      </c>
      <c r="E311" s="27" t="s">
        <v>415</v>
      </c>
      <c r="F311" s="27" t="s">
        <v>17</v>
      </c>
      <c r="G311" s="27" t="s">
        <v>18</v>
      </c>
      <c r="H311" s="39">
        <v>152.97969230769229</v>
      </c>
      <c r="I311" s="30">
        <v>6</v>
      </c>
      <c r="J311" s="30">
        <v>6</v>
      </c>
      <c r="K311" s="6" t="s">
        <v>25</v>
      </c>
      <c r="L311" s="30" t="s">
        <v>33</v>
      </c>
      <c r="M311" s="30"/>
      <c r="N311" s="30"/>
    </row>
    <row r="312" spans="1:14" s="28" customFormat="1" ht="30" customHeight="1" x14ac:dyDescent="0.25">
      <c r="A312" s="29">
        <v>42705</v>
      </c>
      <c r="B312" s="29">
        <v>2019</v>
      </c>
      <c r="C312" s="29" t="s">
        <v>424</v>
      </c>
      <c r="D312" s="27" t="s">
        <v>422</v>
      </c>
      <c r="E312" s="27" t="s">
        <v>415</v>
      </c>
      <c r="F312" s="27" t="s">
        <v>17</v>
      </c>
      <c r="G312" s="27" t="s">
        <v>18</v>
      </c>
      <c r="H312" s="39">
        <v>70.23</v>
      </c>
      <c r="I312" s="30">
        <v>60</v>
      </c>
      <c r="J312" s="30">
        <v>6</v>
      </c>
      <c r="K312" s="6" t="s">
        <v>25</v>
      </c>
      <c r="L312" s="30" t="s">
        <v>33</v>
      </c>
      <c r="M312" s="30" t="s">
        <v>377</v>
      </c>
      <c r="N312" s="30"/>
    </row>
    <row r="313" spans="1:14" s="28" customFormat="1" ht="30" customHeight="1" x14ac:dyDescent="0.25">
      <c r="A313" s="29">
        <v>42866</v>
      </c>
      <c r="B313" s="29">
        <v>2019</v>
      </c>
      <c r="C313" s="29" t="s">
        <v>425</v>
      </c>
      <c r="D313" s="27" t="s">
        <v>422</v>
      </c>
      <c r="E313" s="27" t="s">
        <v>415</v>
      </c>
      <c r="F313" s="27" t="s">
        <v>17</v>
      </c>
      <c r="G313" s="27" t="s">
        <v>18</v>
      </c>
      <c r="H313" s="39">
        <v>142.86000000000001</v>
      </c>
      <c r="I313" s="30">
        <v>2.0010000000000003</v>
      </c>
      <c r="J313" s="30">
        <v>3</v>
      </c>
      <c r="K313" s="6" t="s">
        <v>174</v>
      </c>
      <c r="L313" s="30" t="s">
        <v>33</v>
      </c>
      <c r="M313" s="30" t="s">
        <v>377</v>
      </c>
      <c r="N313" s="30"/>
    </row>
    <row r="314" spans="1:14" s="28" customFormat="1" ht="30" customHeight="1" x14ac:dyDescent="0.25">
      <c r="A314" s="29">
        <v>44753</v>
      </c>
      <c r="B314" s="29" t="s">
        <v>54</v>
      </c>
      <c r="C314" s="29" t="s">
        <v>427</v>
      </c>
      <c r="D314" s="27" t="s">
        <v>422</v>
      </c>
      <c r="E314" s="27" t="s">
        <v>415</v>
      </c>
      <c r="F314" s="27" t="s">
        <v>17</v>
      </c>
      <c r="G314" s="27" t="s">
        <v>18</v>
      </c>
      <c r="H314" s="39">
        <v>78.3</v>
      </c>
      <c r="I314" s="30">
        <v>15</v>
      </c>
      <c r="J314" s="30">
        <v>6</v>
      </c>
      <c r="K314" s="6" t="s">
        <v>25</v>
      </c>
      <c r="L314" s="30" t="s">
        <v>33</v>
      </c>
      <c r="M314" s="30"/>
      <c r="N314" s="30"/>
    </row>
    <row r="315" spans="1:14" s="28" customFormat="1" ht="30" customHeight="1" x14ac:dyDescent="0.25">
      <c r="A315" s="29">
        <v>42704</v>
      </c>
      <c r="B315" s="29">
        <v>2020</v>
      </c>
      <c r="C315" s="29" t="s">
        <v>428</v>
      </c>
      <c r="D315" s="27" t="s">
        <v>422</v>
      </c>
      <c r="E315" s="27" t="s">
        <v>415</v>
      </c>
      <c r="F315" s="27" t="s">
        <v>17</v>
      </c>
      <c r="G315" s="27" t="s">
        <v>18</v>
      </c>
      <c r="H315" s="39">
        <v>20.95</v>
      </c>
      <c r="I315" s="30">
        <v>15</v>
      </c>
      <c r="J315" s="30">
        <v>12</v>
      </c>
      <c r="K315" s="6" t="s">
        <v>152</v>
      </c>
      <c r="L315" s="30" t="s">
        <v>33</v>
      </c>
      <c r="M315" s="30" t="s">
        <v>377</v>
      </c>
      <c r="N315" s="30"/>
    </row>
    <row r="316" spans="1:14" s="28" customFormat="1" ht="30" customHeight="1" x14ac:dyDescent="0.25">
      <c r="A316" s="29">
        <v>44655</v>
      </c>
      <c r="B316" s="29" t="s">
        <v>41</v>
      </c>
      <c r="C316" s="29" t="s">
        <v>429</v>
      </c>
      <c r="D316" s="27" t="s">
        <v>422</v>
      </c>
      <c r="E316" s="27" t="s">
        <v>415</v>
      </c>
      <c r="F316" s="27" t="s">
        <v>17</v>
      </c>
      <c r="G316" s="27" t="s">
        <v>18</v>
      </c>
      <c r="H316" s="39">
        <v>119.65030769230769</v>
      </c>
      <c r="I316" s="30">
        <v>6</v>
      </c>
      <c r="J316" s="30">
        <v>6</v>
      </c>
      <c r="K316" s="6" t="s">
        <v>25</v>
      </c>
      <c r="L316" s="30" t="s">
        <v>33</v>
      </c>
      <c r="M316" s="30"/>
      <c r="N316" s="30"/>
    </row>
    <row r="317" spans="1:14" s="28" customFormat="1" ht="30" customHeight="1" x14ac:dyDescent="0.25">
      <c r="A317" s="29">
        <v>44545</v>
      </c>
      <c r="B317" s="29" t="s">
        <v>50</v>
      </c>
      <c r="C317" s="29" t="s">
        <v>430</v>
      </c>
      <c r="D317" s="27" t="s">
        <v>431</v>
      </c>
      <c r="E317" s="27" t="s">
        <v>415</v>
      </c>
      <c r="F317" s="27" t="s">
        <v>17</v>
      </c>
      <c r="G317" s="27" t="s">
        <v>18</v>
      </c>
      <c r="H317" s="39">
        <v>21.58</v>
      </c>
      <c r="I317" s="30">
        <v>9</v>
      </c>
      <c r="J317" s="30">
        <v>6</v>
      </c>
      <c r="K317" s="6" t="s">
        <v>25</v>
      </c>
      <c r="L317" s="30" t="s">
        <v>33</v>
      </c>
      <c r="M317" s="30"/>
      <c r="N317" s="30"/>
    </row>
    <row r="318" spans="1:14" s="28" customFormat="1" ht="30" customHeight="1" x14ac:dyDescent="0.25">
      <c r="A318" s="29">
        <v>74180</v>
      </c>
      <c r="B318" s="29">
        <v>2018</v>
      </c>
      <c r="C318" s="29" t="s">
        <v>432</v>
      </c>
      <c r="D318" s="27" t="s">
        <v>433</v>
      </c>
      <c r="E318" s="27" t="s">
        <v>415</v>
      </c>
      <c r="F318" s="27" t="s">
        <v>17</v>
      </c>
      <c r="G318" s="27" t="s">
        <v>18</v>
      </c>
      <c r="H318" s="39">
        <v>53.7</v>
      </c>
      <c r="I318" s="30">
        <v>21</v>
      </c>
      <c r="J318" s="30">
        <v>6</v>
      </c>
      <c r="K318" s="6" t="s">
        <v>25</v>
      </c>
      <c r="L318" s="30" t="s">
        <v>33</v>
      </c>
      <c r="M318" s="30" t="s">
        <v>377</v>
      </c>
      <c r="N318" s="30"/>
    </row>
    <row r="319" spans="1:14" s="28" customFormat="1" ht="30" customHeight="1" x14ac:dyDescent="0.25">
      <c r="A319" s="29">
        <v>72647</v>
      </c>
      <c r="B319" s="29">
        <v>2017</v>
      </c>
      <c r="C319" s="29" t="s">
        <v>434</v>
      </c>
      <c r="D319" s="27" t="s">
        <v>433</v>
      </c>
      <c r="E319" s="27" t="s">
        <v>415</v>
      </c>
      <c r="F319" s="27" t="s">
        <v>17</v>
      </c>
      <c r="G319" s="27" t="s">
        <v>18</v>
      </c>
      <c r="H319" s="39">
        <v>53.27</v>
      </c>
      <c r="I319" s="30">
        <v>4.0020000000000007</v>
      </c>
      <c r="J319" s="30">
        <v>6</v>
      </c>
      <c r="K319" s="6" t="s">
        <v>25</v>
      </c>
      <c r="L319" s="30" t="s">
        <v>33</v>
      </c>
      <c r="M319" s="30"/>
      <c r="N319" s="30"/>
    </row>
    <row r="320" spans="1:14" s="28" customFormat="1" ht="30" customHeight="1" x14ac:dyDescent="0.25">
      <c r="A320" s="29">
        <v>75014</v>
      </c>
      <c r="B320" s="29" t="s">
        <v>41</v>
      </c>
      <c r="C320" s="29" t="s">
        <v>435</v>
      </c>
      <c r="D320" s="27" t="s">
        <v>433</v>
      </c>
      <c r="E320" s="27" t="s">
        <v>415</v>
      </c>
      <c r="F320" s="27" t="s">
        <v>17</v>
      </c>
      <c r="G320" s="27" t="s">
        <v>18</v>
      </c>
      <c r="H320" s="39">
        <v>52.680933333333336</v>
      </c>
      <c r="I320" s="30">
        <v>12</v>
      </c>
      <c r="J320" s="30">
        <v>6</v>
      </c>
      <c r="K320" s="6" t="s">
        <v>25</v>
      </c>
      <c r="L320" s="30" t="s">
        <v>33</v>
      </c>
      <c r="M320" s="30"/>
      <c r="N320" s="30"/>
    </row>
    <row r="321" spans="1:14" s="28" customFormat="1" ht="30" customHeight="1" x14ac:dyDescent="0.25">
      <c r="A321" s="29">
        <v>72649</v>
      </c>
      <c r="B321" s="29">
        <v>2017</v>
      </c>
      <c r="C321" s="29" t="s">
        <v>436</v>
      </c>
      <c r="D321" s="27" t="s">
        <v>433</v>
      </c>
      <c r="E321" s="27" t="s">
        <v>415</v>
      </c>
      <c r="F321" s="27" t="s">
        <v>17</v>
      </c>
      <c r="G321" s="27" t="s">
        <v>18</v>
      </c>
      <c r="H321" s="39">
        <v>53.27</v>
      </c>
      <c r="I321" s="30">
        <v>1.9980000000000002</v>
      </c>
      <c r="J321" s="30">
        <v>6</v>
      </c>
      <c r="K321" s="6" t="s">
        <v>25</v>
      </c>
      <c r="L321" s="30" t="s">
        <v>33</v>
      </c>
      <c r="M321" s="30"/>
      <c r="N321" s="30"/>
    </row>
    <row r="322" spans="1:14" s="28" customFormat="1" ht="30" customHeight="1" x14ac:dyDescent="0.25">
      <c r="A322" s="29">
        <v>74183</v>
      </c>
      <c r="B322" s="29">
        <v>2018</v>
      </c>
      <c r="C322" s="29" t="s">
        <v>437</v>
      </c>
      <c r="D322" s="27" t="s">
        <v>433</v>
      </c>
      <c r="E322" s="27" t="s">
        <v>415</v>
      </c>
      <c r="F322" s="27" t="s">
        <v>17</v>
      </c>
      <c r="G322" s="27" t="s">
        <v>18</v>
      </c>
      <c r="H322" s="39">
        <v>53.7</v>
      </c>
      <c r="I322" s="30">
        <v>3</v>
      </c>
      <c r="J322" s="30">
        <v>6</v>
      </c>
      <c r="K322" s="6" t="s">
        <v>25</v>
      </c>
      <c r="L322" s="30" t="s">
        <v>33</v>
      </c>
      <c r="M322" s="30" t="s">
        <v>377</v>
      </c>
      <c r="N322" s="30"/>
    </row>
    <row r="323" spans="1:14" s="28" customFormat="1" ht="30" customHeight="1" x14ac:dyDescent="0.25">
      <c r="A323" s="29">
        <v>71099</v>
      </c>
      <c r="B323" s="29">
        <v>2015</v>
      </c>
      <c r="C323" s="29" t="s">
        <v>438</v>
      </c>
      <c r="D323" s="27" t="s">
        <v>439</v>
      </c>
      <c r="E323" s="27" t="s">
        <v>415</v>
      </c>
      <c r="F323" s="27" t="s">
        <v>17</v>
      </c>
      <c r="G323" s="27" t="s">
        <v>29</v>
      </c>
      <c r="H323" s="39">
        <v>41.196615384615384</v>
      </c>
      <c r="I323" s="30">
        <v>19.001999999999999</v>
      </c>
      <c r="J323" s="30">
        <v>6</v>
      </c>
      <c r="K323" s="6" t="s">
        <v>25</v>
      </c>
      <c r="L323" s="30" t="s">
        <v>33</v>
      </c>
      <c r="M323" s="30"/>
      <c r="N323" s="30"/>
    </row>
    <row r="324" spans="1:14" s="28" customFormat="1" ht="30" customHeight="1" x14ac:dyDescent="0.25">
      <c r="A324" s="29">
        <v>72960</v>
      </c>
      <c r="B324" s="29">
        <v>2017</v>
      </c>
      <c r="C324" s="29" t="s">
        <v>440</v>
      </c>
      <c r="D324" s="27" t="s">
        <v>439</v>
      </c>
      <c r="E324" s="27" t="s">
        <v>415</v>
      </c>
      <c r="F324" s="27" t="s">
        <v>17</v>
      </c>
      <c r="G324" s="27" t="s">
        <v>29</v>
      </c>
      <c r="H324" s="39">
        <v>52.035230769230765</v>
      </c>
      <c r="I324" s="30">
        <v>13.998000000000001</v>
      </c>
      <c r="J324" s="30">
        <v>6</v>
      </c>
      <c r="K324" s="6" t="s">
        <v>25</v>
      </c>
      <c r="L324" s="30" t="s">
        <v>33</v>
      </c>
      <c r="M324" s="30"/>
      <c r="N324" s="30"/>
    </row>
    <row r="325" spans="1:14" s="28" customFormat="1" ht="30" customHeight="1" x14ac:dyDescent="0.25">
      <c r="A325" s="29">
        <v>69349</v>
      </c>
      <c r="B325" s="29">
        <v>2006</v>
      </c>
      <c r="C325" s="29" t="s">
        <v>441</v>
      </c>
      <c r="D325" s="27" t="s">
        <v>439</v>
      </c>
      <c r="E325" s="27" t="s">
        <v>415</v>
      </c>
      <c r="F325" s="27" t="s">
        <v>17</v>
      </c>
      <c r="G325" s="27" t="s">
        <v>18</v>
      </c>
      <c r="H325" s="39">
        <v>109.42</v>
      </c>
      <c r="I325" s="30">
        <v>22.001999999999999</v>
      </c>
      <c r="J325" s="30">
        <v>6</v>
      </c>
      <c r="K325" s="6" t="s">
        <v>25</v>
      </c>
      <c r="L325" s="30" t="s">
        <v>33</v>
      </c>
      <c r="M325" s="30"/>
      <c r="N325" s="30"/>
    </row>
    <row r="326" spans="1:14" s="28" customFormat="1" ht="30" customHeight="1" x14ac:dyDescent="0.25">
      <c r="A326" s="29">
        <v>71813</v>
      </c>
      <c r="B326" s="29">
        <v>2016</v>
      </c>
      <c r="C326" s="29" t="s">
        <v>442</v>
      </c>
      <c r="D326" s="27" t="s">
        <v>439</v>
      </c>
      <c r="E326" s="27" t="s">
        <v>415</v>
      </c>
      <c r="F326" s="27" t="s">
        <v>17</v>
      </c>
      <c r="G326" s="27" t="s">
        <v>18</v>
      </c>
      <c r="H326" s="39">
        <v>252.3</v>
      </c>
      <c r="I326" s="30">
        <v>11.000999999999999</v>
      </c>
      <c r="J326" s="30">
        <v>3</v>
      </c>
      <c r="K326" s="6" t="s">
        <v>174</v>
      </c>
      <c r="L326" s="30" t="s">
        <v>33</v>
      </c>
      <c r="M326" s="30"/>
      <c r="N326" s="30"/>
    </row>
    <row r="327" spans="1:14" s="28" customFormat="1" ht="30" customHeight="1" x14ac:dyDescent="0.25">
      <c r="A327" s="29">
        <v>76187</v>
      </c>
      <c r="B327" s="29">
        <v>2017</v>
      </c>
      <c r="C327" s="29" t="s">
        <v>443</v>
      </c>
      <c r="D327" s="27" t="s">
        <v>439</v>
      </c>
      <c r="E327" s="27" t="s">
        <v>415</v>
      </c>
      <c r="F327" s="27" t="s">
        <v>17</v>
      </c>
      <c r="G327" s="27" t="s">
        <v>18</v>
      </c>
      <c r="H327" s="39">
        <v>43.93</v>
      </c>
      <c r="I327" s="30">
        <v>205.00200000000001</v>
      </c>
      <c r="J327" s="30">
        <v>6</v>
      </c>
      <c r="K327" s="6" t="s">
        <v>25</v>
      </c>
      <c r="L327" s="30" t="s">
        <v>33</v>
      </c>
      <c r="M327" s="30"/>
      <c r="N327" s="30"/>
    </row>
    <row r="328" spans="1:14" s="28" customFormat="1" ht="30" customHeight="1" x14ac:dyDescent="0.25">
      <c r="A328" s="29">
        <v>42096</v>
      </c>
      <c r="B328" s="29" t="s">
        <v>444</v>
      </c>
      <c r="C328" s="29" t="s">
        <v>445</v>
      </c>
      <c r="D328" s="27" t="s">
        <v>439</v>
      </c>
      <c r="E328" s="27" t="s">
        <v>415</v>
      </c>
      <c r="F328" s="27" t="s">
        <v>17</v>
      </c>
      <c r="G328" s="27" t="s">
        <v>18</v>
      </c>
      <c r="H328" s="39">
        <v>116.89306666666666</v>
      </c>
      <c r="I328" s="30">
        <v>12</v>
      </c>
      <c r="J328" s="30">
        <v>6</v>
      </c>
      <c r="K328" s="6" t="s">
        <v>25</v>
      </c>
      <c r="L328" s="30" t="s">
        <v>33</v>
      </c>
      <c r="M328" s="30"/>
      <c r="N328" s="30"/>
    </row>
    <row r="329" spans="1:14" s="28" customFormat="1" ht="30" customHeight="1" x14ac:dyDescent="0.25">
      <c r="A329" s="29">
        <v>42106</v>
      </c>
      <c r="B329" s="29" t="s">
        <v>444</v>
      </c>
      <c r="C329" s="29" t="s">
        <v>446</v>
      </c>
      <c r="D329" s="27" t="s">
        <v>439</v>
      </c>
      <c r="E329" s="27" t="s">
        <v>415</v>
      </c>
      <c r="F329" s="27" t="s">
        <v>17</v>
      </c>
      <c r="G329" s="27" t="s">
        <v>18</v>
      </c>
      <c r="H329" s="39">
        <v>35.295066666666663</v>
      </c>
      <c r="I329" s="30">
        <v>10.997999999999999</v>
      </c>
      <c r="J329" s="30">
        <v>6</v>
      </c>
      <c r="K329" s="6" t="s">
        <v>25</v>
      </c>
      <c r="L329" s="30" t="s">
        <v>33</v>
      </c>
      <c r="M329" s="30"/>
      <c r="N329" s="30"/>
    </row>
    <row r="330" spans="1:14" s="28" customFormat="1" ht="30" customHeight="1" x14ac:dyDescent="0.25">
      <c r="A330" s="29">
        <v>71343</v>
      </c>
      <c r="B330" s="29">
        <v>2016</v>
      </c>
      <c r="C330" s="29" t="s">
        <v>453</v>
      </c>
      <c r="D330" s="27" t="s">
        <v>451</v>
      </c>
      <c r="E330" s="27" t="s">
        <v>451</v>
      </c>
      <c r="F330" s="27" t="s">
        <v>452</v>
      </c>
      <c r="G330" s="27" t="s">
        <v>246</v>
      </c>
      <c r="H330" s="39">
        <v>47.36</v>
      </c>
      <c r="I330" s="30">
        <v>18</v>
      </c>
      <c r="J330" s="30">
        <v>6</v>
      </c>
      <c r="K330" s="6" t="s">
        <v>25</v>
      </c>
      <c r="L330" s="30" t="s">
        <v>33</v>
      </c>
      <c r="M330" s="30"/>
      <c r="N330" s="30"/>
    </row>
    <row r="331" spans="1:14" s="28" customFormat="1" ht="30" customHeight="1" x14ac:dyDescent="0.25">
      <c r="A331" s="29">
        <v>72354</v>
      </c>
      <c r="B331" s="29" t="s">
        <v>184</v>
      </c>
      <c r="C331" s="29" t="s">
        <v>454</v>
      </c>
      <c r="D331" s="27" t="s">
        <v>451</v>
      </c>
      <c r="E331" s="27" t="s">
        <v>451</v>
      </c>
      <c r="F331" s="27" t="s">
        <v>452</v>
      </c>
      <c r="G331" s="27" t="s">
        <v>18</v>
      </c>
      <c r="H331" s="39">
        <v>58.640800000000006</v>
      </c>
      <c r="I331" s="30">
        <v>15</v>
      </c>
      <c r="J331" s="30">
        <v>6</v>
      </c>
      <c r="K331" s="6" t="s">
        <v>25</v>
      </c>
      <c r="L331" s="30" t="s">
        <v>33</v>
      </c>
      <c r="M331" s="30"/>
      <c r="N331" s="30"/>
    </row>
    <row r="332" spans="1:14" s="28" customFormat="1" ht="30" customHeight="1" x14ac:dyDescent="0.25">
      <c r="A332" s="29">
        <v>71350</v>
      </c>
      <c r="B332" s="29">
        <v>2016</v>
      </c>
      <c r="C332" s="29" t="s">
        <v>455</v>
      </c>
      <c r="D332" s="27" t="s">
        <v>451</v>
      </c>
      <c r="E332" s="27" t="s">
        <v>451</v>
      </c>
      <c r="F332" s="27" t="s">
        <v>452</v>
      </c>
      <c r="G332" s="27" t="s">
        <v>246</v>
      </c>
      <c r="H332" s="39">
        <v>47.36</v>
      </c>
      <c r="I332" s="30">
        <v>15</v>
      </c>
      <c r="J332" s="30">
        <v>6</v>
      </c>
      <c r="K332" s="6" t="s">
        <v>25</v>
      </c>
      <c r="L332" s="30" t="s">
        <v>33</v>
      </c>
      <c r="M332" s="30"/>
      <c r="N332" s="30"/>
    </row>
    <row r="333" spans="1:14" s="28" customFormat="1" ht="30" customHeight="1" x14ac:dyDescent="0.25">
      <c r="A333" s="29">
        <v>71221</v>
      </c>
      <c r="B333" s="29">
        <v>2005</v>
      </c>
      <c r="C333" s="29" t="s">
        <v>456</v>
      </c>
      <c r="D333" s="27" t="s">
        <v>457</v>
      </c>
      <c r="E333" s="27" t="s">
        <v>457</v>
      </c>
      <c r="F333" s="27" t="s">
        <v>452</v>
      </c>
      <c r="G333" s="27" t="s">
        <v>246</v>
      </c>
      <c r="H333" s="39">
        <v>29.23</v>
      </c>
      <c r="I333" s="30">
        <v>9</v>
      </c>
      <c r="J333" s="30">
        <v>6</v>
      </c>
      <c r="K333" s="6" t="s">
        <v>25</v>
      </c>
      <c r="L333" s="30" t="s">
        <v>33</v>
      </c>
      <c r="M333" s="30"/>
      <c r="N333" s="30"/>
    </row>
    <row r="334" spans="1:14" s="28" customFormat="1" ht="30" customHeight="1" x14ac:dyDescent="0.25">
      <c r="A334" s="29">
        <v>45432</v>
      </c>
      <c r="B334" s="29">
        <v>2021</v>
      </c>
      <c r="C334" s="29" t="s">
        <v>458</v>
      </c>
      <c r="D334" s="27" t="s">
        <v>459</v>
      </c>
      <c r="E334" s="27" t="s">
        <v>459</v>
      </c>
      <c r="F334" s="27" t="s">
        <v>452</v>
      </c>
      <c r="G334" s="27" t="s">
        <v>29</v>
      </c>
      <c r="H334" s="39">
        <v>35.057066666666664</v>
      </c>
      <c r="I334" s="30">
        <v>9</v>
      </c>
      <c r="J334" s="30">
        <v>6</v>
      </c>
      <c r="K334" s="6" t="s">
        <v>25</v>
      </c>
      <c r="L334" s="30" t="s">
        <v>33</v>
      </c>
      <c r="M334" s="30"/>
      <c r="N334" s="30"/>
    </row>
    <row r="335" spans="1:14" s="28" customFormat="1" ht="30" customHeight="1" x14ac:dyDescent="0.25">
      <c r="A335" s="29">
        <v>72869</v>
      </c>
      <c r="B335" s="29">
        <v>2017</v>
      </c>
      <c r="C335" s="29" t="s">
        <v>460</v>
      </c>
      <c r="D335" s="27" t="s">
        <v>459</v>
      </c>
      <c r="E335" s="27" t="s">
        <v>459</v>
      </c>
      <c r="F335" s="27" t="s">
        <v>452</v>
      </c>
      <c r="G335" s="27" t="s">
        <v>29</v>
      </c>
      <c r="H335" s="39">
        <v>72.607866666666666</v>
      </c>
      <c r="I335" s="30">
        <v>10</v>
      </c>
      <c r="J335" s="30">
        <v>2</v>
      </c>
      <c r="K335" s="6" t="s">
        <v>461</v>
      </c>
      <c r="L335" s="30" t="s">
        <v>33</v>
      </c>
      <c r="M335" s="30"/>
      <c r="N335" s="30"/>
    </row>
    <row r="336" spans="1:14" s="28" customFormat="1" ht="30" customHeight="1" x14ac:dyDescent="0.25">
      <c r="A336" s="29">
        <v>43360</v>
      </c>
      <c r="B336" s="29">
        <v>2019</v>
      </c>
      <c r="C336" s="29" t="s">
        <v>462</v>
      </c>
      <c r="D336" s="27" t="s">
        <v>459</v>
      </c>
      <c r="E336" s="27" t="s">
        <v>459</v>
      </c>
      <c r="F336" s="27" t="s">
        <v>452</v>
      </c>
      <c r="G336" s="27" t="s">
        <v>29</v>
      </c>
      <c r="H336" s="39">
        <v>116.38</v>
      </c>
      <c r="I336" s="30">
        <v>3</v>
      </c>
      <c r="J336" s="30">
        <v>1</v>
      </c>
      <c r="K336" s="6" t="s">
        <v>376</v>
      </c>
      <c r="L336" s="30" t="s">
        <v>33</v>
      </c>
      <c r="M336" s="30"/>
      <c r="N336" s="30"/>
    </row>
    <row r="337" spans="1:14" s="28" customFormat="1" ht="30" customHeight="1" x14ac:dyDescent="0.25">
      <c r="A337" s="29">
        <v>42386</v>
      </c>
      <c r="B337" s="29">
        <v>2020</v>
      </c>
      <c r="C337" s="29" t="s">
        <v>463</v>
      </c>
      <c r="D337" s="27" t="s">
        <v>464</v>
      </c>
      <c r="E337" s="27" t="s">
        <v>459</v>
      </c>
      <c r="F337" s="27" t="s">
        <v>452</v>
      </c>
      <c r="G337" s="27" t="s">
        <v>29</v>
      </c>
      <c r="H337" s="39">
        <v>37.396266666666669</v>
      </c>
      <c r="I337" s="30">
        <v>3</v>
      </c>
      <c r="J337" s="30">
        <v>6</v>
      </c>
      <c r="K337" s="6" t="s">
        <v>25</v>
      </c>
      <c r="L337" s="30" t="s">
        <v>33</v>
      </c>
      <c r="M337" s="30"/>
      <c r="N337" s="30"/>
    </row>
    <row r="338" spans="1:14" s="28" customFormat="1" ht="30" customHeight="1" x14ac:dyDescent="0.25">
      <c r="A338" s="29">
        <v>74738</v>
      </c>
      <c r="B338" s="29">
        <v>2016</v>
      </c>
      <c r="C338" s="29" t="s">
        <v>465</v>
      </c>
      <c r="D338" s="27" t="s">
        <v>466</v>
      </c>
      <c r="E338" s="27" t="s">
        <v>466</v>
      </c>
      <c r="F338" s="27" t="s">
        <v>467</v>
      </c>
      <c r="G338" s="27" t="s">
        <v>246</v>
      </c>
      <c r="H338" s="39">
        <v>285.35919999999999</v>
      </c>
      <c r="I338" s="30">
        <v>1</v>
      </c>
      <c r="J338" s="30">
        <v>1</v>
      </c>
      <c r="K338" s="6" t="s">
        <v>468</v>
      </c>
      <c r="L338" s="30" t="s">
        <v>33</v>
      </c>
      <c r="M338" s="30" t="s">
        <v>36</v>
      </c>
      <c r="N338" s="30"/>
    </row>
    <row r="339" spans="1:14" s="28" customFormat="1" ht="30" customHeight="1" x14ac:dyDescent="0.25">
      <c r="A339" s="29">
        <v>74638</v>
      </c>
      <c r="B339" s="29">
        <v>2008</v>
      </c>
      <c r="C339" s="29" t="s">
        <v>469</v>
      </c>
      <c r="D339" s="27" t="s">
        <v>466</v>
      </c>
      <c r="E339" s="27" t="s">
        <v>466</v>
      </c>
      <c r="F339" s="27" t="s">
        <v>467</v>
      </c>
      <c r="G339" s="27" t="s">
        <v>246</v>
      </c>
      <c r="H339" s="39">
        <v>408.52</v>
      </c>
      <c r="I339" s="30">
        <v>3</v>
      </c>
      <c r="J339" s="30">
        <v>6</v>
      </c>
      <c r="K339" s="6" t="s">
        <v>468</v>
      </c>
      <c r="L339" s="30" t="s">
        <v>33</v>
      </c>
      <c r="M339" s="30"/>
      <c r="N339" s="30"/>
    </row>
    <row r="340" spans="1:14" s="28" customFormat="1" ht="30" customHeight="1" x14ac:dyDescent="0.25">
      <c r="A340" s="29">
        <v>67763</v>
      </c>
      <c r="B340" s="29" t="s">
        <v>367</v>
      </c>
      <c r="C340" s="29" t="s">
        <v>471</v>
      </c>
      <c r="D340" s="27" t="s">
        <v>472</v>
      </c>
      <c r="E340" s="27" t="s">
        <v>472</v>
      </c>
      <c r="F340" s="27" t="s">
        <v>473</v>
      </c>
      <c r="G340" s="27" t="s">
        <v>18</v>
      </c>
      <c r="H340" s="39">
        <v>81.092769650253501</v>
      </c>
      <c r="I340" s="30">
        <v>5</v>
      </c>
      <c r="J340" s="30">
        <v>1</v>
      </c>
      <c r="K340" s="6" t="s">
        <v>62</v>
      </c>
      <c r="L340" s="30" t="s">
        <v>33</v>
      </c>
      <c r="M340" s="30"/>
      <c r="N340" s="30"/>
    </row>
    <row r="341" spans="1:14" s="28" customFormat="1" ht="30" customHeight="1" x14ac:dyDescent="0.25">
      <c r="A341" s="29">
        <v>44667</v>
      </c>
      <c r="B341" s="29">
        <v>2018</v>
      </c>
      <c r="C341" s="29" t="s">
        <v>348</v>
      </c>
      <c r="D341" s="27" t="s">
        <v>347</v>
      </c>
      <c r="E341" s="27" t="s">
        <v>308</v>
      </c>
      <c r="F341" s="27" t="s">
        <v>17</v>
      </c>
      <c r="G341" s="27" t="s">
        <v>29</v>
      </c>
      <c r="H341" s="39">
        <v>115.73226666666666</v>
      </c>
      <c r="I341" s="30">
        <v>12</v>
      </c>
      <c r="J341" s="30">
        <v>6</v>
      </c>
      <c r="K341" s="6" t="s">
        <v>157</v>
      </c>
      <c r="L341" s="30" t="s">
        <v>33</v>
      </c>
      <c r="M341" s="30"/>
      <c r="N341" s="30"/>
    </row>
    <row r="342" spans="1:14" s="28" customFormat="1" ht="30" customHeight="1" x14ac:dyDescent="0.25">
      <c r="A342" s="29">
        <v>75081</v>
      </c>
      <c r="B342" s="29">
        <v>2015</v>
      </c>
      <c r="C342" s="29" t="s">
        <v>479</v>
      </c>
      <c r="D342" s="27" t="s">
        <v>480</v>
      </c>
      <c r="E342" s="27" t="s">
        <v>476</v>
      </c>
      <c r="F342" s="27" t="s">
        <v>473</v>
      </c>
      <c r="G342" s="27" t="s">
        <v>29</v>
      </c>
      <c r="H342" s="39">
        <v>175.54</v>
      </c>
      <c r="I342" s="30">
        <v>3</v>
      </c>
      <c r="J342" s="30">
        <v>6</v>
      </c>
      <c r="K342" s="6" t="s">
        <v>25</v>
      </c>
      <c r="L342" s="30" t="s">
        <v>33</v>
      </c>
      <c r="M342" s="30"/>
      <c r="N342" s="30"/>
    </row>
    <row r="343" spans="1:14" s="28" customFormat="1" ht="30" customHeight="1" x14ac:dyDescent="0.25">
      <c r="A343" s="29">
        <v>74975</v>
      </c>
      <c r="B343" s="29">
        <v>2016</v>
      </c>
      <c r="C343" s="29" t="s">
        <v>482</v>
      </c>
      <c r="D343" s="27" t="s">
        <v>483</v>
      </c>
      <c r="E343" s="27" t="s">
        <v>484</v>
      </c>
      <c r="F343" s="27" t="s">
        <v>473</v>
      </c>
      <c r="G343" s="27" t="s">
        <v>18</v>
      </c>
      <c r="H343" s="39">
        <v>60.94</v>
      </c>
      <c r="I343" s="30">
        <v>4.9979999999999993</v>
      </c>
      <c r="J343" s="30">
        <v>6</v>
      </c>
      <c r="K343" s="6" t="s">
        <v>25</v>
      </c>
      <c r="L343" s="30" t="s">
        <v>33</v>
      </c>
      <c r="M343" s="30"/>
      <c r="N343" s="30"/>
    </row>
    <row r="344" spans="1:14" s="28" customFormat="1" ht="30" customHeight="1" x14ac:dyDescent="0.25">
      <c r="A344" s="29">
        <v>43775</v>
      </c>
      <c r="B344" s="29">
        <v>2020</v>
      </c>
      <c r="C344" s="29" t="s">
        <v>485</v>
      </c>
      <c r="D344" s="27" t="s">
        <v>484</v>
      </c>
      <c r="E344" s="27" t="s">
        <v>484</v>
      </c>
      <c r="F344" s="27" t="s">
        <v>473</v>
      </c>
      <c r="G344" s="27" t="s">
        <v>18</v>
      </c>
      <c r="H344" s="39">
        <v>140.55000000000001</v>
      </c>
      <c r="I344" s="30">
        <v>6</v>
      </c>
      <c r="J344" s="30">
        <v>3</v>
      </c>
      <c r="K344" s="6" t="s">
        <v>35</v>
      </c>
      <c r="L344" s="30" t="s">
        <v>33</v>
      </c>
      <c r="M344" s="30"/>
      <c r="N344" s="30"/>
    </row>
    <row r="345" spans="1:14" s="28" customFormat="1" ht="30" customHeight="1" x14ac:dyDescent="0.25">
      <c r="A345" s="29">
        <v>45239</v>
      </c>
      <c r="B345" s="29" t="s">
        <v>50</v>
      </c>
      <c r="C345" s="29" t="s">
        <v>486</v>
      </c>
      <c r="D345" s="27" t="s">
        <v>484</v>
      </c>
      <c r="E345" s="27" t="s">
        <v>484</v>
      </c>
      <c r="F345" s="27" t="s">
        <v>473</v>
      </c>
      <c r="G345" s="27" t="s">
        <v>29</v>
      </c>
      <c r="H345" s="39">
        <v>68.456266666666664</v>
      </c>
      <c r="I345" s="30">
        <v>10.002000000000001</v>
      </c>
      <c r="J345" s="30">
        <v>6</v>
      </c>
      <c r="K345" s="6" t="s">
        <v>25</v>
      </c>
      <c r="L345" s="30" t="s">
        <v>33</v>
      </c>
      <c r="M345" s="30"/>
      <c r="N345" s="30"/>
    </row>
    <row r="346" spans="1:14" s="28" customFormat="1" ht="30" customHeight="1" x14ac:dyDescent="0.25">
      <c r="A346" s="29">
        <v>43772</v>
      </c>
      <c r="B346" s="29">
        <v>2013</v>
      </c>
      <c r="C346" s="29" t="s">
        <v>487</v>
      </c>
      <c r="D346" s="27" t="s">
        <v>484</v>
      </c>
      <c r="E346" s="27" t="s">
        <v>484</v>
      </c>
      <c r="F346" s="27" t="s">
        <v>473</v>
      </c>
      <c r="G346" s="27" t="s">
        <v>18</v>
      </c>
      <c r="H346" s="39">
        <v>77.55</v>
      </c>
      <c r="I346" s="30">
        <v>1.9979999999999998</v>
      </c>
      <c r="J346" s="30">
        <v>6</v>
      </c>
      <c r="K346" s="6" t="s">
        <v>25</v>
      </c>
      <c r="L346" s="30" t="s">
        <v>33</v>
      </c>
      <c r="M346" s="30"/>
      <c r="N346" s="30"/>
    </row>
    <row r="347" spans="1:14" s="28" customFormat="1" ht="30" customHeight="1" x14ac:dyDescent="0.25">
      <c r="A347" s="29">
        <v>43632</v>
      </c>
      <c r="B347" s="29">
        <v>2020</v>
      </c>
      <c r="C347" s="29" t="s">
        <v>488</v>
      </c>
      <c r="D347" s="40" t="s">
        <v>484</v>
      </c>
      <c r="E347" s="27" t="s">
        <v>484</v>
      </c>
      <c r="F347" s="27" t="s">
        <v>473</v>
      </c>
      <c r="G347" s="27" t="s">
        <v>18</v>
      </c>
      <c r="H347" s="39">
        <v>60.6</v>
      </c>
      <c r="I347" s="30">
        <v>15</v>
      </c>
      <c r="J347" s="30">
        <v>6</v>
      </c>
      <c r="K347" s="6" t="s">
        <v>25</v>
      </c>
      <c r="L347" s="30" t="s">
        <v>33</v>
      </c>
      <c r="M347" s="30"/>
      <c r="N347" s="30"/>
    </row>
    <row r="348" spans="1:14" s="28" customFormat="1" ht="30" customHeight="1" x14ac:dyDescent="0.25">
      <c r="A348" s="29">
        <v>42367</v>
      </c>
      <c r="B348" s="29" t="s">
        <v>38</v>
      </c>
      <c r="C348" s="29" t="s">
        <v>489</v>
      </c>
      <c r="D348" s="27" t="s">
        <v>484</v>
      </c>
      <c r="E348" s="27" t="s">
        <v>484</v>
      </c>
      <c r="F348" s="27" t="s">
        <v>473</v>
      </c>
      <c r="G348" s="27" t="s">
        <v>18</v>
      </c>
      <c r="H348" s="39">
        <v>218.92840000000001</v>
      </c>
      <c r="I348" s="30">
        <v>2</v>
      </c>
      <c r="J348" s="30">
        <v>1</v>
      </c>
      <c r="K348" s="6" t="s">
        <v>44</v>
      </c>
      <c r="L348" s="30" t="s">
        <v>33</v>
      </c>
      <c r="M348" s="30"/>
      <c r="N348" s="30"/>
    </row>
    <row r="349" spans="1:14" s="28" customFormat="1" ht="30" customHeight="1" x14ac:dyDescent="0.25">
      <c r="A349" s="29">
        <v>44502</v>
      </c>
      <c r="B349" s="29">
        <v>2020</v>
      </c>
      <c r="C349" s="29" t="s">
        <v>490</v>
      </c>
      <c r="D349" s="27" t="s">
        <v>484</v>
      </c>
      <c r="E349" s="27" t="s">
        <v>484</v>
      </c>
      <c r="F349" s="27" t="s">
        <v>473</v>
      </c>
      <c r="G349" s="27" t="s">
        <v>18</v>
      </c>
      <c r="H349" s="39">
        <v>170</v>
      </c>
      <c r="I349" s="30">
        <v>3</v>
      </c>
      <c r="J349" s="30">
        <v>3</v>
      </c>
      <c r="K349" s="6" t="s">
        <v>35</v>
      </c>
      <c r="L349" s="30" t="s">
        <v>33</v>
      </c>
      <c r="M349" s="30"/>
      <c r="N349" s="30"/>
    </row>
    <row r="350" spans="1:14" s="28" customFormat="1" ht="30" customHeight="1" x14ac:dyDescent="0.25">
      <c r="A350" s="29">
        <v>75156</v>
      </c>
      <c r="B350" s="29">
        <v>2017</v>
      </c>
      <c r="C350" s="29" t="s">
        <v>492</v>
      </c>
      <c r="D350" s="27" t="s">
        <v>484</v>
      </c>
      <c r="E350" s="27" t="s">
        <v>484</v>
      </c>
      <c r="F350" s="27" t="s">
        <v>473</v>
      </c>
      <c r="G350" s="27" t="s">
        <v>18</v>
      </c>
      <c r="H350" s="39">
        <v>23.281733333333335</v>
      </c>
      <c r="I350" s="30">
        <v>15</v>
      </c>
      <c r="J350" s="30">
        <v>6</v>
      </c>
      <c r="K350" s="6" t="s">
        <v>25</v>
      </c>
      <c r="L350" s="30" t="s">
        <v>33</v>
      </c>
      <c r="M350" s="30"/>
      <c r="N350" s="30"/>
    </row>
    <row r="351" spans="1:14" s="28" customFormat="1" ht="30" customHeight="1" x14ac:dyDescent="0.25">
      <c r="A351" s="29">
        <v>73299</v>
      </c>
      <c r="B351" s="29" t="s">
        <v>373</v>
      </c>
      <c r="C351" s="29" t="s">
        <v>493</v>
      </c>
      <c r="D351" s="27" t="s">
        <v>494</v>
      </c>
      <c r="E351" s="27" t="s">
        <v>495</v>
      </c>
      <c r="F351" s="27" t="s">
        <v>473</v>
      </c>
      <c r="G351" s="27" t="s">
        <v>29</v>
      </c>
      <c r="H351" s="39">
        <v>21.537599999999998</v>
      </c>
      <c r="I351" s="30">
        <v>4</v>
      </c>
      <c r="J351" s="30">
        <v>2</v>
      </c>
      <c r="K351" s="6" t="s">
        <v>496</v>
      </c>
      <c r="L351" s="30" t="s">
        <v>33</v>
      </c>
      <c r="M351" s="30"/>
      <c r="N351" s="30"/>
    </row>
    <row r="352" spans="1:14" s="28" customFormat="1" ht="30" customHeight="1" x14ac:dyDescent="0.25">
      <c r="A352" s="29">
        <v>44953</v>
      </c>
      <c r="B352" s="29">
        <v>2020</v>
      </c>
      <c r="C352" s="29" t="s">
        <v>497</v>
      </c>
      <c r="D352" s="27" t="s">
        <v>494</v>
      </c>
      <c r="E352" s="27" t="s">
        <v>495</v>
      </c>
      <c r="F352" s="27" t="s">
        <v>473</v>
      </c>
      <c r="G352" s="27" t="s">
        <v>29</v>
      </c>
      <c r="H352" s="39">
        <v>27.813333333333333</v>
      </c>
      <c r="I352" s="30">
        <v>16.998000000000001</v>
      </c>
      <c r="J352" s="30">
        <v>6</v>
      </c>
      <c r="K352" s="6" t="s">
        <v>25</v>
      </c>
      <c r="L352" s="30" t="s">
        <v>33</v>
      </c>
      <c r="M352" s="30"/>
      <c r="N352" s="30"/>
    </row>
    <row r="353" spans="1:14" s="28" customFormat="1" ht="30" customHeight="1" x14ac:dyDescent="0.25">
      <c r="A353" s="29">
        <v>42680</v>
      </c>
      <c r="B353" s="29">
        <v>2018</v>
      </c>
      <c r="C353" s="29" t="s">
        <v>498</v>
      </c>
      <c r="D353" s="27" t="s">
        <v>494</v>
      </c>
      <c r="E353" s="27" t="s">
        <v>495</v>
      </c>
      <c r="F353" s="27" t="s">
        <v>473</v>
      </c>
      <c r="G353" s="27" t="s">
        <v>29</v>
      </c>
      <c r="H353" s="39">
        <v>16.309999999999999</v>
      </c>
      <c r="I353" s="30">
        <v>5</v>
      </c>
      <c r="J353" s="30">
        <v>2</v>
      </c>
      <c r="K353" s="6" t="s">
        <v>496</v>
      </c>
      <c r="L353" s="30" t="s">
        <v>33</v>
      </c>
      <c r="M353" s="30"/>
      <c r="N353" s="30"/>
    </row>
    <row r="354" spans="1:14" s="28" customFormat="1" ht="30" customHeight="1" x14ac:dyDescent="0.25">
      <c r="A354" s="29">
        <v>42473</v>
      </c>
      <c r="B354" s="29">
        <v>2020</v>
      </c>
      <c r="C354" s="29" t="s">
        <v>499</v>
      </c>
      <c r="D354" s="27" t="s">
        <v>494</v>
      </c>
      <c r="E354" s="27" t="s">
        <v>495</v>
      </c>
      <c r="F354" s="27" t="s">
        <v>473</v>
      </c>
      <c r="G354" s="27" t="s">
        <v>29</v>
      </c>
      <c r="H354" s="39">
        <v>16.02</v>
      </c>
      <c r="I354" s="30">
        <v>42</v>
      </c>
      <c r="J354" s="30">
        <v>6</v>
      </c>
      <c r="K354" s="6" t="s">
        <v>25</v>
      </c>
      <c r="L354" s="30" t="s">
        <v>33</v>
      </c>
      <c r="M354" s="30"/>
      <c r="N354" s="30"/>
    </row>
    <row r="355" spans="1:14" s="28" customFormat="1" ht="30" customHeight="1" x14ac:dyDescent="0.25">
      <c r="A355" s="29">
        <v>4247408</v>
      </c>
      <c r="B355" s="29">
        <v>2008</v>
      </c>
      <c r="C355" s="29" t="s">
        <v>501</v>
      </c>
      <c r="D355" s="27" t="s">
        <v>494</v>
      </c>
      <c r="E355" s="27" t="s">
        <v>495</v>
      </c>
      <c r="F355" s="27" t="s">
        <v>473</v>
      </c>
      <c r="G355" s="27" t="s">
        <v>18</v>
      </c>
      <c r="H355" s="39">
        <v>50.33</v>
      </c>
      <c r="I355" s="30">
        <v>24</v>
      </c>
      <c r="J355" s="30">
        <v>6</v>
      </c>
      <c r="K355" s="6" t="s">
        <v>25</v>
      </c>
      <c r="L355" s="30" t="s">
        <v>33</v>
      </c>
      <c r="M355" s="30"/>
      <c r="N355" s="30"/>
    </row>
    <row r="356" spans="1:14" s="28" customFormat="1" ht="30" customHeight="1" x14ac:dyDescent="0.25">
      <c r="A356" s="29">
        <v>42674</v>
      </c>
      <c r="B356" s="29">
        <v>2012</v>
      </c>
      <c r="C356" s="29" t="s">
        <v>503</v>
      </c>
      <c r="D356" s="27" t="s">
        <v>494</v>
      </c>
      <c r="E356" s="27" t="s">
        <v>495</v>
      </c>
      <c r="F356" s="27" t="s">
        <v>473</v>
      </c>
      <c r="G356" s="27" t="s">
        <v>29</v>
      </c>
      <c r="H356" s="39">
        <v>54.42</v>
      </c>
      <c r="I356" s="30">
        <v>25.001999999999999</v>
      </c>
      <c r="J356" s="30">
        <v>6</v>
      </c>
      <c r="K356" s="6" t="s">
        <v>25</v>
      </c>
      <c r="L356" s="30" t="s">
        <v>33</v>
      </c>
      <c r="M356" s="30"/>
      <c r="N356" s="30"/>
    </row>
    <row r="357" spans="1:14" s="28" customFormat="1" ht="30" customHeight="1" x14ac:dyDescent="0.25">
      <c r="A357" s="29">
        <v>7528120</v>
      </c>
      <c r="B357" s="29">
        <v>2020</v>
      </c>
      <c r="C357" s="29" t="s">
        <v>504</v>
      </c>
      <c r="D357" s="27" t="s">
        <v>494</v>
      </c>
      <c r="E357" s="27" t="s">
        <v>495</v>
      </c>
      <c r="F357" s="27" t="s">
        <v>473</v>
      </c>
      <c r="G357" s="27" t="s">
        <v>29</v>
      </c>
      <c r="H357" s="39">
        <v>39.22</v>
      </c>
      <c r="I357" s="30">
        <v>84.996000000000009</v>
      </c>
      <c r="J357" s="30">
        <v>6</v>
      </c>
      <c r="K357" s="6" t="s">
        <v>25</v>
      </c>
      <c r="L357" s="30" t="s">
        <v>33</v>
      </c>
      <c r="M357" s="30"/>
      <c r="N357" s="30"/>
    </row>
    <row r="358" spans="1:14" s="28" customFormat="1" ht="30" customHeight="1" x14ac:dyDescent="0.25">
      <c r="A358" s="29">
        <v>45188</v>
      </c>
      <c r="B358" s="29">
        <v>2019</v>
      </c>
      <c r="C358" s="29" t="s">
        <v>505</v>
      </c>
      <c r="D358" s="27" t="s">
        <v>494</v>
      </c>
      <c r="E358" s="27" t="s">
        <v>495</v>
      </c>
      <c r="F358" s="27" t="s">
        <v>473</v>
      </c>
      <c r="G358" s="27" t="s">
        <v>29</v>
      </c>
      <c r="H358" s="39">
        <v>150.52106666666666</v>
      </c>
      <c r="I358" s="30">
        <v>18.999000000000002</v>
      </c>
      <c r="J358" s="30">
        <v>3</v>
      </c>
      <c r="K358" s="6" t="s">
        <v>35</v>
      </c>
      <c r="L358" s="30" t="s">
        <v>33</v>
      </c>
      <c r="M358" s="30"/>
      <c r="N358" s="30"/>
    </row>
    <row r="359" spans="1:14" s="28" customFormat="1" ht="30" customHeight="1" x14ac:dyDescent="0.25">
      <c r="A359" s="29">
        <v>73300</v>
      </c>
      <c r="B359" s="29" t="s">
        <v>373</v>
      </c>
      <c r="C359" s="29" t="s">
        <v>506</v>
      </c>
      <c r="D359" s="27" t="s">
        <v>494</v>
      </c>
      <c r="E359" s="27" t="s">
        <v>495</v>
      </c>
      <c r="F359" s="27" t="s">
        <v>473</v>
      </c>
      <c r="G359" s="27" t="s">
        <v>29</v>
      </c>
      <c r="H359" s="39">
        <v>21.537599999999998</v>
      </c>
      <c r="I359" s="30">
        <v>6</v>
      </c>
      <c r="J359" s="30">
        <v>2</v>
      </c>
      <c r="K359" s="6" t="s">
        <v>496</v>
      </c>
      <c r="L359" s="30" t="s">
        <v>33</v>
      </c>
      <c r="M359" s="30"/>
      <c r="N359" s="30"/>
    </row>
    <row r="360" spans="1:14" s="28" customFormat="1" ht="30" customHeight="1" x14ac:dyDescent="0.25">
      <c r="A360" s="29">
        <v>42679</v>
      </c>
      <c r="B360" s="29">
        <v>2020</v>
      </c>
      <c r="C360" s="29" t="s">
        <v>507</v>
      </c>
      <c r="D360" s="27" t="s">
        <v>494</v>
      </c>
      <c r="E360" s="27" t="s">
        <v>495</v>
      </c>
      <c r="F360" s="27" t="s">
        <v>473</v>
      </c>
      <c r="G360" s="27" t="s">
        <v>29</v>
      </c>
      <c r="H360" s="39">
        <v>16.84</v>
      </c>
      <c r="I360" s="30">
        <v>7</v>
      </c>
      <c r="J360" s="30">
        <v>2</v>
      </c>
      <c r="K360" s="6" t="s">
        <v>496</v>
      </c>
      <c r="L360" s="30" t="s">
        <v>33</v>
      </c>
      <c r="M360" s="30"/>
      <c r="N360" s="30"/>
    </row>
    <row r="361" spans="1:14" s="28" customFormat="1" ht="30" customHeight="1" x14ac:dyDescent="0.25">
      <c r="A361" s="29">
        <v>42681</v>
      </c>
      <c r="B361" s="29" t="s">
        <v>373</v>
      </c>
      <c r="C361" s="29" t="s">
        <v>508</v>
      </c>
      <c r="D361" s="27" t="s">
        <v>494</v>
      </c>
      <c r="E361" s="27" t="s">
        <v>495</v>
      </c>
      <c r="F361" s="27" t="s">
        <v>473</v>
      </c>
      <c r="G361" s="27" t="s">
        <v>18</v>
      </c>
      <c r="H361" s="39">
        <v>17.27</v>
      </c>
      <c r="I361" s="30">
        <v>2</v>
      </c>
      <c r="J361" s="30">
        <v>2</v>
      </c>
      <c r="K361" s="6" t="s">
        <v>496</v>
      </c>
      <c r="L361" s="30" t="s">
        <v>33</v>
      </c>
      <c r="M361" s="30"/>
      <c r="N361" s="30"/>
    </row>
    <row r="362" spans="1:14" s="28" customFormat="1" ht="30" customHeight="1" x14ac:dyDescent="0.25">
      <c r="A362" s="29">
        <v>45345</v>
      </c>
      <c r="B362" s="29">
        <v>2006</v>
      </c>
      <c r="C362" s="29" t="s">
        <v>511</v>
      </c>
      <c r="D362" s="27" t="s">
        <v>510</v>
      </c>
      <c r="E362" s="27" t="s">
        <v>495</v>
      </c>
      <c r="F362" s="27" t="s">
        <v>473</v>
      </c>
      <c r="G362" s="27" t="s">
        <v>29</v>
      </c>
      <c r="H362" s="39">
        <v>361.82226666666662</v>
      </c>
      <c r="I362" s="30">
        <v>9</v>
      </c>
      <c r="J362" s="30">
        <v>1</v>
      </c>
      <c r="K362" s="6" t="s">
        <v>376</v>
      </c>
      <c r="L362" s="30" t="s">
        <v>33</v>
      </c>
      <c r="M362" s="30"/>
      <c r="N362" s="30"/>
    </row>
    <row r="363" spans="1:14" s="28" customFormat="1" ht="30" customHeight="1" x14ac:dyDescent="0.25">
      <c r="A363" s="29">
        <v>73837</v>
      </c>
      <c r="B363" s="29" t="s">
        <v>390</v>
      </c>
      <c r="C363" s="29" t="s">
        <v>512</v>
      </c>
      <c r="D363" s="27" t="s">
        <v>510</v>
      </c>
      <c r="E363" s="27" t="s">
        <v>495</v>
      </c>
      <c r="F363" s="27" t="s">
        <v>473</v>
      </c>
      <c r="G363" s="27" t="s">
        <v>29</v>
      </c>
      <c r="H363" s="39">
        <v>83.66106666666667</v>
      </c>
      <c r="I363" s="30">
        <v>16.001999999999999</v>
      </c>
      <c r="J363" s="30">
        <v>6</v>
      </c>
      <c r="K363" s="6" t="s">
        <v>25</v>
      </c>
      <c r="L363" s="30" t="s">
        <v>33</v>
      </c>
      <c r="M363" s="30"/>
      <c r="N363" s="30"/>
    </row>
    <row r="364" spans="1:14" s="28" customFormat="1" ht="30" customHeight="1" x14ac:dyDescent="0.25">
      <c r="A364" s="29">
        <v>43673</v>
      </c>
      <c r="B364" s="29">
        <v>2009</v>
      </c>
      <c r="C364" s="29" t="s">
        <v>513</v>
      </c>
      <c r="D364" s="27" t="s">
        <v>510</v>
      </c>
      <c r="E364" s="27" t="s">
        <v>495</v>
      </c>
      <c r="F364" s="27" t="s">
        <v>473</v>
      </c>
      <c r="G364" s="27" t="s">
        <v>29</v>
      </c>
      <c r="H364" s="39">
        <v>83.66</v>
      </c>
      <c r="I364" s="30">
        <v>73.998000000000005</v>
      </c>
      <c r="J364" s="30">
        <v>6</v>
      </c>
      <c r="K364" s="6" t="s">
        <v>25</v>
      </c>
      <c r="L364" s="30" t="s">
        <v>33</v>
      </c>
      <c r="M364" s="30"/>
      <c r="N364" s="30"/>
    </row>
    <row r="365" spans="1:14" s="28" customFormat="1" ht="30" customHeight="1" x14ac:dyDescent="0.25">
      <c r="A365" s="29">
        <v>44680</v>
      </c>
      <c r="B365" s="29">
        <v>2010</v>
      </c>
      <c r="C365" s="29" t="s">
        <v>514</v>
      </c>
      <c r="D365" s="27" t="s">
        <v>510</v>
      </c>
      <c r="E365" s="27" t="s">
        <v>495</v>
      </c>
      <c r="F365" s="27" t="s">
        <v>473</v>
      </c>
      <c r="G365" s="27" t="s">
        <v>29</v>
      </c>
      <c r="H365" s="39">
        <v>181.19653333333335</v>
      </c>
      <c r="I365" s="30">
        <v>1</v>
      </c>
      <c r="J365" s="30">
        <v>1</v>
      </c>
      <c r="K365" s="6" t="s">
        <v>62</v>
      </c>
      <c r="L365" s="30" t="s">
        <v>33</v>
      </c>
      <c r="M365" s="30"/>
      <c r="N365" s="30"/>
    </row>
    <row r="366" spans="1:14" s="28" customFormat="1" ht="30" customHeight="1" x14ac:dyDescent="0.25">
      <c r="A366" s="29">
        <v>41158</v>
      </c>
      <c r="B366" s="29">
        <v>2016</v>
      </c>
      <c r="C366" s="29" t="s">
        <v>515</v>
      </c>
      <c r="D366" s="27" t="s">
        <v>516</v>
      </c>
      <c r="E366" s="27" t="s">
        <v>517</v>
      </c>
      <c r="F366" s="27" t="s">
        <v>473</v>
      </c>
      <c r="G366" s="27" t="s">
        <v>18</v>
      </c>
      <c r="H366" s="39">
        <v>35.26</v>
      </c>
      <c r="I366" s="30">
        <v>19.998000000000001</v>
      </c>
      <c r="J366" s="30">
        <v>6</v>
      </c>
      <c r="K366" s="6" t="s">
        <v>25</v>
      </c>
      <c r="L366" s="30" t="s">
        <v>33</v>
      </c>
      <c r="M366" s="30"/>
      <c r="N366" s="30"/>
    </row>
    <row r="367" spans="1:14" s="28" customFormat="1" ht="30" customHeight="1" x14ac:dyDescent="0.25">
      <c r="A367" s="29">
        <v>44892</v>
      </c>
      <c r="B367" s="29">
        <v>2016</v>
      </c>
      <c r="C367" s="29" t="s">
        <v>518</v>
      </c>
      <c r="D367" s="27" t="s">
        <v>516</v>
      </c>
      <c r="E367" s="27" t="s">
        <v>517</v>
      </c>
      <c r="F367" s="27" t="s">
        <v>473</v>
      </c>
      <c r="G367" s="27" t="s">
        <v>18</v>
      </c>
      <c r="H367" s="39">
        <v>77.12</v>
      </c>
      <c r="I367" s="30">
        <v>45</v>
      </c>
      <c r="J367" s="30">
        <v>6</v>
      </c>
      <c r="K367" s="6" t="s">
        <v>25</v>
      </c>
      <c r="L367" s="30" t="s">
        <v>33</v>
      </c>
      <c r="M367" s="30" t="s">
        <v>377</v>
      </c>
      <c r="N367" s="30"/>
    </row>
    <row r="368" spans="1:14" s="28" customFormat="1" ht="30" customHeight="1" x14ac:dyDescent="0.25">
      <c r="A368" s="29">
        <v>44757</v>
      </c>
      <c r="B368" s="29" t="s">
        <v>50</v>
      </c>
      <c r="C368" s="29" t="s">
        <v>519</v>
      </c>
      <c r="D368" s="27" t="s">
        <v>517</v>
      </c>
      <c r="E368" s="27" t="s">
        <v>517</v>
      </c>
      <c r="F368" s="27" t="s">
        <v>473</v>
      </c>
      <c r="G368" s="27" t="s">
        <v>29</v>
      </c>
      <c r="H368" s="39">
        <v>29.73</v>
      </c>
      <c r="I368" s="30">
        <v>27</v>
      </c>
      <c r="J368" s="30">
        <v>6</v>
      </c>
      <c r="K368" s="6" t="s">
        <v>25</v>
      </c>
      <c r="L368" s="30" t="s">
        <v>33</v>
      </c>
      <c r="M368" s="30"/>
      <c r="N368" s="30"/>
    </row>
    <row r="369" spans="1:14" s="28" customFormat="1" ht="30" customHeight="1" x14ac:dyDescent="0.25">
      <c r="A369" s="29">
        <v>44895</v>
      </c>
      <c r="B369" s="29" t="s">
        <v>520</v>
      </c>
      <c r="C369" s="29" t="s">
        <v>521</v>
      </c>
      <c r="D369" s="27" t="s">
        <v>517</v>
      </c>
      <c r="E369" s="27" t="s">
        <v>517</v>
      </c>
      <c r="F369" s="27" t="s">
        <v>473</v>
      </c>
      <c r="G369" s="27" t="s">
        <v>29</v>
      </c>
      <c r="H369" s="39">
        <v>31.4</v>
      </c>
      <c r="I369" s="30">
        <v>105</v>
      </c>
      <c r="J369" s="30">
        <v>12</v>
      </c>
      <c r="K369" s="6" t="s">
        <v>152</v>
      </c>
      <c r="L369" s="30" t="s">
        <v>33</v>
      </c>
      <c r="M369" s="30" t="s">
        <v>377</v>
      </c>
      <c r="N369" s="30"/>
    </row>
    <row r="370" spans="1:14" s="28" customFormat="1" ht="30" customHeight="1" x14ac:dyDescent="0.25">
      <c r="A370" s="29">
        <v>43957</v>
      </c>
      <c r="B370" s="29">
        <v>2014</v>
      </c>
      <c r="C370" s="29" t="s">
        <v>522</v>
      </c>
      <c r="D370" s="27" t="s">
        <v>517</v>
      </c>
      <c r="E370" s="27" t="s">
        <v>517</v>
      </c>
      <c r="F370" s="27" t="s">
        <v>473</v>
      </c>
      <c r="G370" s="27" t="s">
        <v>18</v>
      </c>
      <c r="H370" s="39">
        <v>239.98</v>
      </c>
      <c r="I370" s="30">
        <v>3</v>
      </c>
      <c r="J370" s="30">
        <v>6</v>
      </c>
      <c r="K370" s="6" t="s">
        <v>25</v>
      </c>
      <c r="L370" s="30" t="s">
        <v>33</v>
      </c>
      <c r="M370" s="30" t="s">
        <v>377</v>
      </c>
      <c r="N370" s="30"/>
    </row>
    <row r="371" spans="1:14" s="28" customFormat="1" ht="30" customHeight="1" x14ac:dyDescent="0.25">
      <c r="A371" s="29">
        <v>44891</v>
      </c>
      <c r="B371" s="29" t="s">
        <v>184</v>
      </c>
      <c r="C371" s="29" t="s">
        <v>523</v>
      </c>
      <c r="D371" s="27" t="s">
        <v>517</v>
      </c>
      <c r="E371" s="27" t="s">
        <v>517</v>
      </c>
      <c r="F371" s="27" t="s">
        <v>473</v>
      </c>
      <c r="G371" s="27" t="s">
        <v>18</v>
      </c>
      <c r="H371" s="39">
        <v>254.92</v>
      </c>
      <c r="I371" s="30">
        <v>4.0020000000000007</v>
      </c>
      <c r="J371" s="30">
        <v>6</v>
      </c>
      <c r="K371" s="6" t="s">
        <v>25</v>
      </c>
      <c r="L371" s="30" t="s">
        <v>33</v>
      </c>
      <c r="M371" s="30" t="s">
        <v>377</v>
      </c>
      <c r="N371" s="30"/>
    </row>
    <row r="372" spans="1:14" s="28" customFormat="1" ht="30" customHeight="1" x14ac:dyDescent="0.25">
      <c r="A372" s="29">
        <v>44893</v>
      </c>
      <c r="B372" s="29" t="s">
        <v>71</v>
      </c>
      <c r="C372" s="29" t="s">
        <v>524</v>
      </c>
      <c r="D372" s="27" t="s">
        <v>517</v>
      </c>
      <c r="E372" s="27" t="s">
        <v>517</v>
      </c>
      <c r="F372" s="27" t="s">
        <v>473</v>
      </c>
      <c r="G372" s="27" t="s">
        <v>18</v>
      </c>
      <c r="H372" s="39">
        <v>72.95</v>
      </c>
      <c r="I372" s="30">
        <v>57</v>
      </c>
      <c r="J372" s="30">
        <v>12</v>
      </c>
      <c r="K372" s="6" t="s">
        <v>152</v>
      </c>
      <c r="L372" s="30" t="s">
        <v>33</v>
      </c>
      <c r="M372" s="30" t="s">
        <v>377</v>
      </c>
      <c r="N372" s="30"/>
    </row>
    <row r="373" spans="1:14" s="28" customFormat="1" ht="30" customHeight="1" x14ac:dyDescent="0.25">
      <c r="A373" s="29">
        <v>41807</v>
      </c>
      <c r="B373" s="29">
        <v>2014</v>
      </c>
      <c r="C373" s="29" t="s">
        <v>525</v>
      </c>
      <c r="D373" s="27" t="s">
        <v>517</v>
      </c>
      <c r="E373" s="27" t="s">
        <v>517</v>
      </c>
      <c r="F373" s="27" t="s">
        <v>473</v>
      </c>
      <c r="G373" s="27" t="s">
        <v>18</v>
      </c>
      <c r="H373" s="39">
        <v>96.3</v>
      </c>
      <c r="I373" s="30">
        <v>7.0020000000000007</v>
      </c>
      <c r="J373" s="30">
        <v>6</v>
      </c>
      <c r="K373" s="6" t="s">
        <v>25</v>
      </c>
      <c r="L373" s="30" t="s">
        <v>33</v>
      </c>
      <c r="M373" s="30" t="s">
        <v>377</v>
      </c>
      <c r="N373" s="30"/>
    </row>
    <row r="374" spans="1:14" s="28" customFormat="1" ht="30" customHeight="1" x14ac:dyDescent="0.25">
      <c r="A374" s="29">
        <v>44890</v>
      </c>
      <c r="B374" s="29">
        <v>2016</v>
      </c>
      <c r="C374" s="29" t="s">
        <v>526</v>
      </c>
      <c r="D374" s="27" t="s">
        <v>517</v>
      </c>
      <c r="E374" s="27" t="s">
        <v>517</v>
      </c>
      <c r="F374" s="27" t="s">
        <v>473</v>
      </c>
      <c r="G374" s="27" t="s">
        <v>18</v>
      </c>
      <c r="H374" s="39">
        <v>113.71</v>
      </c>
      <c r="I374" s="30">
        <v>55.001999999999995</v>
      </c>
      <c r="J374" s="30">
        <v>6</v>
      </c>
      <c r="K374" s="6" t="s">
        <v>25</v>
      </c>
      <c r="L374" s="30" t="s">
        <v>33</v>
      </c>
      <c r="M374" s="30" t="s">
        <v>377</v>
      </c>
      <c r="N374" s="30"/>
    </row>
    <row r="375" spans="1:14" s="28" customFormat="1" ht="30" customHeight="1" x14ac:dyDescent="0.25">
      <c r="A375" s="29">
        <v>34581</v>
      </c>
      <c r="B375" s="29">
        <v>2017</v>
      </c>
      <c r="C375" s="29" t="s">
        <v>527</v>
      </c>
      <c r="D375" s="27" t="s">
        <v>528</v>
      </c>
      <c r="E375" s="27" t="s">
        <v>528</v>
      </c>
      <c r="F375" s="27" t="s">
        <v>529</v>
      </c>
      <c r="G375" s="27" t="s">
        <v>18</v>
      </c>
      <c r="H375" s="39">
        <v>31.752800000000004</v>
      </c>
      <c r="I375" s="30">
        <v>241.00200000000001</v>
      </c>
      <c r="J375" s="30">
        <v>6</v>
      </c>
      <c r="K375" s="6" t="s">
        <v>25</v>
      </c>
      <c r="L375" s="30" t="s">
        <v>33</v>
      </c>
      <c r="M375" s="30"/>
      <c r="N375" s="30"/>
    </row>
    <row r="376" spans="1:14" s="28" customFormat="1" ht="30" customHeight="1" x14ac:dyDescent="0.25">
      <c r="A376" s="29">
        <v>7641816</v>
      </c>
      <c r="B376" s="29" t="s">
        <v>71</v>
      </c>
      <c r="C376" s="29" t="s">
        <v>530</v>
      </c>
      <c r="D376" s="27" t="s">
        <v>531</v>
      </c>
      <c r="E376" s="27" t="s">
        <v>531</v>
      </c>
      <c r="F376" s="27" t="s">
        <v>532</v>
      </c>
      <c r="G376" s="27" t="s">
        <v>18</v>
      </c>
      <c r="H376" s="39">
        <v>55.361066666666666</v>
      </c>
      <c r="I376" s="30">
        <v>34.001999999999995</v>
      </c>
      <c r="J376" s="30">
        <v>6</v>
      </c>
      <c r="K376" s="6" t="s">
        <v>25</v>
      </c>
      <c r="L376" s="30" t="s">
        <v>33</v>
      </c>
      <c r="M376" s="30"/>
      <c r="N376" s="30"/>
    </row>
    <row r="377" spans="1:14" s="28" customFormat="1" ht="30" customHeight="1" x14ac:dyDescent="0.25">
      <c r="A377" s="29">
        <v>7641819</v>
      </c>
      <c r="B377" s="29">
        <v>2019</v>
      </c>
      <c r="C377" s="29" t="s">
        <v>533</v>
      </c>
      <c r="D377" s="27" t="s">
        <v>531</v>
      </c>
      <c r="E377" s="27" t="s">
        <v>531</v>
      </c>
      <c r="F377" s="27" t="s">
        <v>532</v>
      </c>
      <c r="G377" s="27" t="s">
        <v>18</v>
      </c>
      <c r="H377" s="39">
        <v>56</v>
      </c>
      <c r="I377" s="30">
        <v>49.998000000000005</v>
      </c>
      <c r="J377" s="30">
        <v>6</v>
      </c>
      <c r="K377" s="6" t="s">
        <v>25</v>
      </c>
      <c r="L377" s="30" t="s">
        <v>33</v>
      </c>
      <c r="M377" s="30"/>
      <c r="N377" s="30"/>
    </row>
    <row r="378" spans="1:14" s="28" customFormat="1" ht="30" customHeight="1" x14ac:dyDescent="0.25">
      <c r="A378" s="29">
        <v>7601119</v>
      </c>
      <c r="B378" s="29">
        <v>2019</v>
      </c>
      <c r="C378" s="29" t="s">
        <v>534</v>
      </c>
      <c r="D378" s="27" t="s">
        <v>535</v>
      </c>
      <c r="E378" s="27" t="s">
        <v>535</v>
      </c>
      <c r="F378" s="27" t="s">
        <v>532</v>
      </c>
      <c r="G378" s="27" t="s">
        <v>18</v>
      </c>
      <c r="H378" s="39">
        <v>44.045066666666663</v>
      </c>
      <c r="I378" s="30">
        <v>22.998000000000001</v>
      </c>
      <c r="J378" s="30">
        <v>6</v>
      </c>
      <c r="K378" s="6" t="s">
        <v>25</v>
      </c>
      <c r="L378" s="30" t="s">
        <v>33</v>
      </c>
      <c r="M378" s="30"/>
      <c r="N378" s="30"/>
    </row>
    <row r="379" spans="1:14" s="28" customFormat="1" ht="30" customHeight="1" x14ac:dyDescent="0.25">
      <c r="A379" s="29">
        <v>7532816</v>
      </c>
      <c r="B379" s="29">
        <v>2016</v>
      </c>
      <c r="C379" s="29" t="s">
        <v>536</v>
      </c>
      <c r="D379" s="27" t="s">
        <v>535</v>
      </c>
      <c r="E379" s="27" t="s">
        <v>535</v>
      </c>
      <c r="F379" s="27" t="s">
        <v>532</v>
      </c>
      <c r="G379" s="27" t="s">
        <v>18</v>
      </c>
      <c r="H379" s="39">
        <v>39.17</v>
      </c>
      <c r="I379" s="30">
        <v>3</v>
      </c>
      <c r="J379" s="30">
        <v>6</v>
      </c>
      <c r="K379" s="6" t="s">
        <v>25</v>
      </c>
      <c r="L379" s="30" t="s">
        <v>33</v>
      </c>
      <c r="M379" s="30"/>
      <c r="N379" s="30"/>
    </row>
    <row r="380" spans="1:14" ht="31.5" customHeight="1" x14ac:dyDescent="0.25">
      <c r="A380" s="29">
        <v>7532819</v>
      </c>
      <c r="B380" s="29">
        <v>2019</v>
      </c>
      <c r="C380" s="29" t="s">
        <v>537</v>
      </c>
      <c r="D380" s="27" t="s">
        <v>535</v>
      </c>
      <c r="E380" s="27" t="s">
        <v>535</v>
      </c>
      <c r="F380" s="27" t="s">
        <v>532</v>
      </c>
      <c r="G380" s="27" t="s">
        <v>18</v>
      </c>
      <c r="H380" s="39">
        <v>44.05</v>
      </c>
      <c r="I380" s="30">
        <v>30</v>
      </c>
      <c r="J380" s="30">
        <v>6</v>
      </c>
      <c r="K380" s="6" t="s">
        <v>25</v>
      </c>
      <c r="L380" s="30" t="s">
        <v>33</v>
      </c>
      <c r="M380" s="30"/>
      <c r="N380" s="30"/>
    </row>
    <row r="381" spans="1:14" ht="30" customHeight="1" x14ac:dyDescent="0.25">
      <c r="A381" s="29">
        <v>74395</v>
      </c>
      <c r="B381" s="29">
        <v>2019</v>
      </c>
      <c r="C381" s="29" t="s">
        <v>538</v>
      </c>
      <c r="D381" s="27" t="s">
        <v>539</v>
      </c>
      <c r="E381" s="27" t="s">
        <v>539</v>
      </c>
      <c r="F381" s="27" t="s">
        <v>532</v>
      </c>
      <c r="G381" s="27" t="s">
        <v>29</v>
      </c>
      <c r="H381" s="39">
        <v>40.799199999999999</v>
      </c>
      <c r="I381" s="30">
        <v>21</v>
      </c>
      <c r="J381" s="30">
        <v>6</v>
      </c>
      <c r="K381" s="6" t="s">
        <v>25</v>
      </c>
      <c r="L381" s="30" t="s">
        <v>33</v>
      </c>
      <c r="M381" s="30"/>
      <c r="N381" s="30"/>
    </row>
    <row r="382" spans="1:14" ht="36.75" customHeight="1" x14ac:dyDescent="0.25">
      <c r="A382" s="29">
        <v>45074</v>
      </c>
      <c r="B382" s="29" t="s">
        <v>50</v>
      </c>
      <c r="C382" s="29" t="s">
        <v>540</v>
      </c>
      <c r="D382" s="27" t="s">
        <v>539</v>
      </c>
      <c r="E382" s="27" t="s">
        <v>539</v>
      </c>
      <c r="F382" s="27" t="s">
        <v>532</v>
      </c>
      <c r="G382" s="27" t="s">
        <v>29</v>
      </c>
      <c r="H382" s="39">
        <v>39.930533333333337</v>
      </c>
      <c r="I382" s="30">
        <v>13.998000000000001</v>
      </c>
      <c r="J382" s="30">
        <v>6</v>
      </c>
      <c r="K382" s="6" t="s">
        <v>25</v>
      </c>
      <c r="L382" s="30" t="s">
        <v>33</v>
      </c>
      <c r="M382" s="30"/>
      <c r="N382" s="30"/>
    </row>
    <row r="383" spans="1:14" x14ac:dyDescent="0.25">
      <c r="A383" s="29">
        <v>42221</v>
      </c>
      <c r="B383" s="29">
        <v>2020</v>
      </c>
      <c r="C383" s="29" t="s">
        <v>541</v>
      </c>
      <c r="D383" s="27" t="s">
        <v>539</v>
      </c>
      <c r="E383" s="27" t="s">
        <v>539</v>
      </c>
      <c r="F383" s="27" t="s">
        <v>532</v>
      </c>
      <c r="G383" s="27" t="s">
        <v>18</v>
      </c>
      <c r="H383" s="39">
        <v>25.11</v>
      </c>
      <c r="I383" s="30">
        <v>18</v>
      </c>
      <c r="J383" s="30">
        <v>6</v>
      </c>
      <c r="K383" s="6" t="s">
        <v>25</v>
      </c>
      <c r="L383" s="30" t="s">
        <v>33</v>
      </c>
      <c r="M383" s="30"/>
      <c r="N383" s="30"/>
    </row>
    <row r="384" spans="1:14" x14ac:dyDescent="0.25">
      <c r="A384" s="29">
        <v>75267</v>
      </c>
      <c r="B384" s="29" t="s">
        <v>41</v>
      </c>
      <c r="C384" s="29" t="s">
        <v>542</v>
      </c>
      <c r="D384" s="27" t="s">
        <v>539</v>
      </c>
      <c r="E384" s="27" t="s">
        <v>539</v>
      </c>
      <c r="F384" s="27" t="s">
        <v>532</v>
      </c>
      <c r="G384" s="27" t="s">
        <v>18</v>
      </c>
      <c r="H384" s="39">
        <v>24.820533333333334</v>
      </c>
      <c r="I384" s="30">
        <v>22.998000000000001</v>
      </c>
      <c r="J384" s="30">
        <v>6</v>
      </c>
      <c r="K384" s="6" t="s">
        <v>25</v>
      </c>
      <c r="L384" s="30" t="s">
        <v>33</v>
      </c>
      <c r="M384" s="30"/>
      <c r="N384" s="30"/>
    </row>
    <row r="385" spans="1:14" x14ac:dyDescent="0.25">
      <c r="A385" s="29">
        <v>43403</v>
      </c>
      <c r="B385" s="29" t="s">
        <v>373</v>
      </c>
      <c r="C385" s="29" t="s">
        <v>543</v>
      </c>
      <c r="D385" s="27" t="s">
        <v>544</v>
      </c>
      <c r="E385" s="27" t="s">
        <v>544</v>
      </c>
      <c r="F385" s="27" t="s">
        <v>545</v>
      </c>
      <c r="G385" s="27" t="s">
        <v>246</v>
      </c>
      <c r="H385" s="39">
        <v>98.336000000000013</v>
      </c>
      <c r="I385" s="30">
        <v>13.001999999999999</v>
      </c>
      <c r="J385" s="30">
        <v>6</v>
      </c>
      <c r="K385" s="6" t="s">
        <v>138</v>
      </c>
      <c r="L385" s="30" t="s">
        <v>33</v>
      </c>
      <c r="M385" s="30"/>
      <c r="N385" s="30"/>
    </row>
    <row r="386" spans="1:14" x14ac:dyDescent="0.25">
      <c r="A386" s="29">
        <v>42937</v>
      </c>
      <c r="B386" s="29" t="s">
        <v>373</v>
      </c>
      <c r="C386" s="29" t="s">
        <v>546</v>
      </c>
      <c r="D386" s="27" t="s">
        <v>544</v>
      </c>
      <c r="E386" s="27" t="s">
        <v>544</v>
      </c>
      <c r="F386" s="27" t="s">
        <v>545</v>
      </c>
      <c r="G386" s="27" t="s">
        <v>246</v>
      </c>
      <c r="H386" s="39">
        <v>1759.596125</v>
      </c>
      <c r="I386" s="30">
        <v>1</v>
      </c>
      <c r="J386" s="30">
        <v>1</v>
      </c>
      <c r="K386" s="6" t="s">
        <v>376</v>
      </c>
      <c r="L386" s="30" t="s">
        <v>33</v>
      </c>
      <c r="M386" s="30"/>
      <c r="N386" s="30"/>
    </row>
    <row r="387" spans="1:14" x14ac:dyDescent="0.25">
      <c r="A387" s="29">
        <v>44884</v>
      </c>
      <c r="B387" s="29">
        <v>2019</v>
      </c>
      <c r="C387" s="29" t="s">
        <v>547</v>
      </c>
      <c r="D387" s="27" t="s">
        <v>548</v>
      </c>
      <c r="E387" s="27" t="s">
        <v>548</v>
      </c>
      <c r="F387" s="27" t="s">
        <v>549</v>
      </c>
      <c r="G387" s="27" t="s">
        <v>18</v>
      </c>
      <c r="H387" s="39">
        <v>51.156666666666666</v>
      </c>
      <c r="I387" s="30">
        <v>3.9989999999999997</v>
      </c>
      <c r="J387" s="30">
        <v>3</v>
      </c>
      <c r="K387" s="6" t="s">
        <v>35</v>
      </c>
      <c r="L387" s="30" t="s">
        <v>33</v>
      </c>
      <c r="M387" s="30"/>
      <c r="N387" s="30"/>
    </row>
    <row r="388" spans="1:14" x14ac:dyDescent="0.25">
      <c r="A388" s="29">
        <v>44881</v>
      </c>
      <c r="B388" s="29">
        <v>2020</v>
      </c>
      <c r="C388" s="29" t="s">
        <v>550</v>
      </c>
      <c r="D388" s="27" t="s">
        <v>548</v>
      </c>
      <c r="E388" s="27" t="s">
        <v>548</v>
      </c>
      <c r="F388" s="27" t="s">
        <v>549</v>
      </c>
      <c r="G388" s="27" t="s">
        <v>18</v>
      </c>
      <c r="H388" s="39">
        <v>24.296533333333333</v>
      </c>
      <c r="I388" s="30">
        <v>43.998000000000005</v>
      </c>
      <c r="J388" s="30">
        <v>6</v>
      </c>
      <c r="K388" s="6" t="s">
        <v>25</v>
      </c>
      <c r="L388" s="30" t="s">
        <v>33</v>
      </c>
      <c r="M388" s="30"/>
      <c r="N388" s="30"/>
    </row>
    <row r="389" spans="1:14" x14ac:dyDescent="0.25">
      <c r="A389" s="29">
        <v>4345916</v>
      </c>
      <c r="B389" s="29">
        <v>2016</v>
      </c>
      <c r="C389" s="29" t="s">
        <v>551</v>
      </c>
      <c r="D389" s="27" t="s">
        <v>552</v>
      </c>
      <c r="E389" s="27" t="s">
        <v>552</v>
      </c>
      <c r="F389" s="27" t="s">
        <v>553</v>
      </c>
      <c r="G389" s="27" t="s">
        <v>18</v>
      </c>
      <c r="H389" s="39">
        <v>23.110533333333333</v>
      </c>
      <c r="I389" s="30">
        <v>37.998000000000005</v>
      </c>
      <c r="J389" s="30">
        <v>6</v>
      </c>
      <c r="K389" s="6" t="s">
        <v>25</v>
      </c>
      <c r="L389" s="30" t="s">
        <v>33</v>
      </c>
      <c r="M389" s="30"/>
      <c r="N389" s="30"/>
    </row>
    <row r="390" spans="1:14" x14ac:dyDescent="0.25">
      <c r="A390" s="29">
        <v>4332014</v>
      </c>
      <c r="B390" s="29">
        <v>2014</v>
      </c>
      <c r="C390" s="29" t="s">
        <v>554</v>
      </c>
      <c r="D390" s="27" t="s">
        <v>552</v>
      </c>
      <c r="E390" s="27" t="s">
        <v>552</v>
      </c>
      <c r="F390" s="27" t="s">
        <v>553</v>
      </c>
      <c r="G390" s="27" t="s">
        <v>29</v>
      </c>
      <c r="H390" s="39">
        <v>51.048400000000008</v>
      </c>
      <c r="I390" s="30">
        <v>8.0009999999999994</v>
      </c>
      <c r="J390" s="30">
        <v>3</v>
      </c>
      <c r="K390" s="6" t="s">
        <v>35</v>
      </c>
      <c r="L390" s="30" t="s">
        <v>33</v>
      </c>
      <c r="M390" s="30"/>
      <c r="N390" s="30"/>
    </row>
    <row r="391" spans="1:14" x14ac:dyDescent="0.25">
      <c r="A391" s="29">
        <v>4336720</v>
      </c>
      <c r="B391" s="29">
        <v>2020</v>
      </c>
      <c r="C391" s="29" t="s">
        <v>555</v>
      </c>
      <c r="D391" s="27" t="s">
        <v>552</v>
      </c>
      <c r="E391" s="27" t="s">
        <v>552</v>
      </c>
      <c r="F391" s="27" t="s">
        <v>553</v>
      </c>
      <c r="G391" s="27" t="s">
        <v>29</v>
      </c>
      <c r="H391" s="39">
        <v>20.91333333333333</v>
      </c>
      <c r="I391" s="30">
        <v>28.001999999999999</v>
      </c>
      <c r="J391" s="30">
        <v>6</v>
      </c>
      <c r="K391" s="6" t="s">
        <v>25</v>
      </c>
      <c r="L391" s="30" t="s">
        <v>33</v>
      </c>
      <c r="M391" s="30"/>
      <c r="N391" s="30"/>
    </row>
    <row r="392" spans="1:14" x14ac:dyDescent="0.25">
      <c r="A392" s="29">
        <v>4334112</v>
      </c>
      <c r="B392" s="29">
        <v>2012</v>
      </c>
      <c r="C392" s="29" t="s">
        <v>556</v>
      </c>
      <c r="D392" s="27" t="s">
        <v>552</v>
      </c>
      <c r="E392" s="27" t="s">
        <v>552</v>
      </c>
      <c r="F392" s="27" t="s">
        <v>553</v>
      </c>
      <c r="G392" s="27" t="s">
        <v>18</v>
      </c>
      <c r="H392" s="39">
        <v>65.316933333333338</v>
      </c>
      <c r="I392" s="30">
        <v>15</v>
      </c>
      <c r="J392" s="30">
        <v>3</v>
      </c>
      <c r="K392" s="6" t="s">
        <v>35</v>
      </c>
      <c r="L392" s="30" t="s">
        <v>33</v>
      </c>
      <c r="M392" s="30"/>
      <c r="N392" s="30"/>
    </row>
    <row r="393" spans="1:14" x14ac:dyDescent="0.25">
      <c r="A393" s="29">
        <v>4331914</v>
      </c>
      <c r="B393" s="29">
        <v>2014</v>
      </c>
      <c r="C393" s="29" t="s">
        <v>557</v>
      </c>
      <c r="D393" s="27" t="s">
        <v>552</v>
      </c>
      <c r="E393" s="27" t="s">
        <v>552</v>
      </c>
      <c r="F393" s="27" t="s">
        <v>553</v>
      </c>
      <c r="G393" s="27" t="s">
        <v>18</v>
      </c>
      <c r="H393" s="39">
        <v>41.274799999999999</v>
      </c>
      <c r="I393" s="30">
        <v>9</v>
      </c>
      <c r="J393" s="30">
        <v>6</v>
      </c>
      <c r="K393" s="6" t="s">
        <v>25</v>
      </c>
      <c r="L393" s="30" t="s">
        <v>33</v>
      </c>
      <c r="M393" s="30"/>
      <c r="N393" s="30"/>
    </row>
    <row r="394" spans="1:14" x14ac:dyDescent="0.25">
      <c r="A394" s="29">
        <v>73029</v>
      </c>
      <c r="B394" s="29">
        <v>2014</v>
      </c>
      <c r="C394" s="29" t="s">
        <v>562</v>
      </c>
      <c r="D394" s="27" t="s">
        <v>563</v>
      </c>
      <c r="E394" s="27" t="s">
        <v>560</v>
      </c>
      <c r="F394" s="27" t="s">
        <v>561</v>
      </c>
      <c r="G394" s="27" t="s">
        <v>18</v>
      </c>
      <c r="H394" s="39">
        <v>90.54</v>
      </c>
      <c r="I394" s="30">
        <v>1.002</v>
      </c>
      <c r="J394" s="30">
        <v>6</v>
      </c>
      <c r="K394" s="6" t="s">
        <v>25</v>
      </c>
      <c r="L394" s="30" t="s">
        <v>33</v>
      </c>
      <c r="M394" s="30"/>
      <c r="N394" s="30"/>
    </row>
    <row r="395" spans="1:14" x14ac:dyDescent="0.25">
      <c r="A395" s="29">
        <v>41810</v>
      </c>
      <c r="B395" s="29">
        <v>2009</v>
      </c>
      <c r="C395" s="29" t="s">
        <v>564</v>
      </c>
      <c r="D395" s="27" t="s">
        <v>563</v>
      </c>
      <c r="E395" s="27" t="s">
        <v>560</v>
      </c>
      <c r="F395" s="27" t="s">
        <v>561</v>
      </c>
      <c r="G395" s="27" t="s">
        <v>18</v>
      </c>
      <c r="H395" s="39">
        <v>120</v>
      </c>
      <c r="I395" s="30">
        <v>2.004</v>
      </c>
      <c r="J395" s="30">
        <v>12</v>
      </c>
      <c r="K395" s="6" t="s">
        <v>152</v>
      </c>
      <c r="L395" s="30" t="s">
        <v>33</v>
      </c>
      <c r="M395" s="30"/>
      <c r="N395" s="30"/>
    </row>
    <row r="396" spans="1:14" x14ac:dyDescent="0.25">
      <c r="A396" s="29">
        <v>76471</v>
      </c>
      <c r="B396" s="29">
        <v>2013</v>
      </c>
      <c r="C396" s="29" t="s">
        <v>565</v>
      </c>
      <c r="D396" s="27" t="s">
        <v>563</v>
      </c>
      <c r="E396" s="27" t="s">
        <v>560</v>
      </c>
      <c r="F396" s="27" t="s">
        <v>561</v>
      </c>
      <c r="G396" s="27" t="s">
        <v>18</v>
      </c>
      <c r="H396" s="39">
        <v>121.49</v>
      </c>
      <c r="I396" s="30">
        <v>27</v>
      </c>
      <c r="J396" s="30">
        <v>6</v>
      </c>
      <c r="K396" s="6" t="s">
        <v>25</v>
      </c>
      <c r="L396" s="30" t="s">
        <v>33</v>
      </c>
      <c r="M396" s="30"/>
      <c r="N396" s="30"/>
    </row>
    <row r="397" spans="1:14" x14ac:dyDescent="0.25">
      <c r="A397" s="29">
        <v>44908</v>
      </c>
      <c r="B397" s="29" t="s">
        <v>69</v>
      </c>
      <c r="C397" s="29" t="s">
        <v>566</v>
      </c>
      <c r="D397" s="27" t="s">
        <v>563</v>
      </c>
      <c r="E397" s="27" t="s">
        <v>560</v>
      </c>
      <c r="F397" s="27" t="s">
        <v>561</v>
      </c>
      <c r="G397" s="27" t="s">
        <v>18</v>
      </c>
      <c r="H397" s="39">
        <v>370</v>
      </c>
      <c r="I397" s="30">
        <v>15</v>
      </c>
      <c r="J397" s="30">
        <v>6</v>
      </c>
      <c r="K397" s="6" t="s">
        <v>25</v>
      </c>
      <c r="L397" s="30" t="s">
        <v>33</v>
      </c>
      <c r="M397" s="30"/>
      <c r="N397" s="30"/>
    </row>
    <row r="398" spans="1:14" x14ac:dyDescent="0.25">
      <c r="A398" s="29">
        <v>44175</v>
      </c>
      <c r="B398" s="29">
        <v>2016</v>
      </c>
      <c r="C398" s="29" t="s">
        <v>567</v>
      </c>
      <c r="D398" s="27" t="s">
        <v>563</v>
      </c>
      <c r="E398" s="27" t="s">
        <v>560</v>
      </c>
      <c r="F398" s="27" t="s">
        <v>561</v>
      </c>
      <c r="G398" s="27" t="s">
        <v>18</v>
      </c>
      <c r="H398" s="39">
        <v>586.09</v>
      </c>
      <c r="I398" s="30">
        <v>6</v>
      </c>
      <c r="J398" s="30">
        <v>3</v>
      </c>
      <c r="K398" s="6" t="s">
        <v>174</v>
      </c>
      <c r="L398" s="30" t="s">
        <v>33</v>
      </c>
      <c r="M398" s="30" t="s">
        <v>377</v>
      </c>
      <c r="N398" s="30"/>
    </row>
    <row r="399" spans="1:14" x14ac:dyDescent="0.25">
      <c r="A399" s="29">
        <v>41423</v>
      </c>
      <c r="B399" s="29">
        <v>2018</v>
      </c>
      <c r="C399" s="29" t="s">
        <v>568</v>
      </c>
      <c r="D399" s="27" t="s">
        <v>563</v>
      </c>
      <c r="E399" s="27" t="s">
        <v>560</v>
      </c>
      <c r="F399" s="27" t="s">
        <v>561</v>
      </c>
      <c r="G399" s="27" t="s">
        <v>18</v>
      </c>
      <c r="H399" s="39">
        <v>127.27</v>
      </c>
      <c r="I399" s="30">
        <v>36</v>
      </c>
      <c r="J399" s="30">
        <v>12</v>
      </c>
      <c r="K399" s="6" t="s">
        <v>249</v>
      </c>
      <c r="L399" s="30" t="s">
        <v>33</v>
      </c>
      <c r="M399" s="30" t="s">
        <v>377</v>
      </c>
      <c r="N399" s="30"/>
    </row>
    <row r="400" spans="1:14" x14ac:dyDescent="0.25">
      <c r="A400" s="29">
        <v>44909</v>
      </c>
      <c r="B400" s="29">
        <v>2019</v>
      </c>
      <c r="C400" s="29" t="s">
        <v>569</v>
      </c>
      <c r="D400" s="27" t="s">
        <v>563</v>
      </c>
      <c r="E400" s="27" t="s">
        <v>560</v>
      </c>
      <c r="F400" s="27" t="s">
        <v>561</v>
      </c>
      <c r="G400" s="27" t="s">
        <v>18</v>
      </c>
      <c r="H400" s="39">
        <v>265.55</v>
      </c>
      <c r="I400" s="30">
        <v>21</v>
      </c>
      <c r="J400" s="30">
        <v>6</v>
      </c>
      <c r="K400" s="6" t="s">
        <v>25</v>
      </c>
      <c r="L400" s="30" t="s">
        <v>33</v>
      </c>
      <c r="M400" s="30"/>
      <c r="N400" s="30"/>
    </row>
    <row r="401" spans="1:14" x14ac:dyDescent="0.25">
      <c r="A401" s="29">
        <v>44912</v>
      </c>
      <c r="B401" s="29" t="s">
        <v>373</v>
      </c>
      <c r="C401" s="29" t="s">
        <v>570</v>
      </c>
      <c r="D401" s="27" t="s">
        <v>563</v>
      </c>
      <c r="E401" s="27" t="s">
        <v>560</v>
      </c>
      <c r="F401" s="27" t="s">
        <v>561</v>
      </c>
      <c r="G401" s="27" t="s">
        <v>18</v>
      </c>
      <c r="H401" s="39">
        <v>125</v>
      </c>
      <c r="I401" s="30">
        <v>24</v>
      </c>
      <c r="J401" s="30">
        <v>6</v>
      </c>
      <c r="K401" s="6" t="s">
        <v>25</v>
      </c>
      <c r="L401" s="30" t="s">
        <v>33</v>
      </c>
      <c r="M401" s="30"/>
      <c r="N401" s="30"/>
    </row>
    <row r="402" spans="1:14" x14ac:dyDescent="0.25">
      <c r="A402" s="29">
        <v>41352</v>
      </c>
      <c r="B402" s="29">
        <v>2021</v>
      </c>
      <c r="C402" s="29" t="s">
        <v>572</v>
      </c>
      <c r="D402" s="27" t="s">
        <v>563</v>
      </c>
      <c r="E402" s="27" t="s">
        <v>560</v>
      </c>
      <c r="F402" s="27" t="s">
        <v>561</v>
      </c>
      <c r="G402" s="27" t="s">
        <v>18</v>
      </c>
      <c r="H402" s="39">
        <v>110.56</v>
      </c>
      <c r="I402" s="30">
        <v>1.002</v>
      </c>
      <c r="J402" s="30">
        <v>6</v>
      </c>
      <c r="K402" s="6" t="s">
        <v>25</v>
      </c>
      <c r="L402" s="30" t="s">
        <v>33</v>
      </c>
      <c r="M402" s="30" t="s">
        <v>377</v>
      </c>
      <c r="N402" s="30"/>
    </row>
    <row r="403" spans="1:14" x14ac:dyDescent="0.25">
      <c r="A403" s="29">
        <v>43769</v>
      </c>
      <c r="B403" s="29">
        <v>2022</v>
      </c>
      <c r="C403" s="29" t="s">
        <v>573</v>
      </c>
      <c r="D403" s="27" t="s">
        <v>563</v>
      </c>
      <c r="E403" s="27" t="s">
        <v>560</v>
      </c>
      <c r="F403" s="27" t="s">
        <v>561</v>
      </c>
      <c r="G403" s="27" t="s">
        <v>18</v>
      </c>
      <c r="H403" s="39">
        <v>115.57</v>
      </c>
      <c r="I403" s="30">
        <v>42</v>
      </c>
      <c r="J403" s="30">
        <v>6</v>
      </c>
      <c r="K403" s="6" t="s">
        <v>25</v>
      </c>
      <c r="L403" s="30" t="s">
        <v>33</v>
      </c>
      <c r="M403" s="30" t="s">
        <v>377</v>
      </c>
      <c r="N403" s="30"/>
    </row>
    <row r="404" spans="1:14" x14ac:dyDescent="0.25">
      <c r="A404" s="29">
        <v>4137418</v>
      </c>
      <c r="B404" s="29">
        <v>2018</v>
      </c>
      <c r="C404" s="29" t="s">
        <v>574</v>
      </c>
      <c r="D404" s="27" t="s">
        <v>563</v>
      </c>
      <c r="E404" s="27" t="s">
        <v>560</v>
      </c>
      <c r="F404" s="27" t="s">
        <v>561</v>
      </c>
      <c r="G404" s="27" t="s">
        <v>18</v>
      </c>
      <c r="H404" s="39">
        <v>44.27</v>
      </c>
      <c r="I404" s="30">
        <v>34.998000000000005</v>
      </c>
      <c r="J404" s="30">
        <v>6</v>
      </c>
      <c r="K404" s="6" t="s">
        <v>25</v>
      </c>
      <c r="L404" s="30" t="s">
        <v>33</v>
      </c>
      <c r="M404" s="30"/>
      <c r="N404" s="30"/>
    </row>
    <row r="405" spans="1:14" x14ac:dyDescent="0.25">
      <c r="A405" s="29">
        <v>4137420</v>
      </c>
      <c r="B405" s="29">
        <v>2020</v>
      </c>
      <c r="C405" s="29" t="s">
        <v>575</v>
      </c>
      <c r="D405" s="27" t="s">
        <v>563</v>
      </c>
      <c r="E405" s="27" t="s">
        <v>560</v>
      </c>
      <c r="F405" s="27" t="s">
        <v>561</v>
      </c>
      <c r="G405" s="27" t="s">
        <v>18</v>
      </c>
      <c r="H405" s="39">
        <v>48.204799999999999</v>
      </c>
      <c r="I405" s="30">
        <v>34.998000000000005</v>
      </c>
      <c r="J405" s="30">
        <v>6</v>
      </c>
      <c r="K405" s="6" t="s">
        <v>25</v>
      </c>
      <c r="L405" s="30" t="s">
        <v>33</v>
      </c>
      <c r="M405" s="30"/>
      <c r="N405" s="30"/>
    </row>
    <row r="406" spans="1:14" x14ac:dyDescent="0.25">
      <c r="A406" s="29">
        <v>7616717</v>
      </c>
      <c r="B406" s="29">
        <v>2017</v>
      </c>
      <c r="C406" s="29" t="s">
        <v>577</v>
      </c>
      <c r="D406" s="27" t="s">
        <v>563</v>
      </c>
      <c r="E406" s="27" t="s">
        <v>560</v>
      </c>
      <c r="F406" s="27" t="s">
        <v>561</v>
      </c>
      <c r="G406" s="27" t="s">
        <v>18</v>
      </c>
      <c r="H406" s="39">
        <v>102.8496</v>
      </c>
      <c r="I406" s="30">
        <v>13.001999999999999</v>
      </c>
      <c r="J406" s="30">
        <v>6</v>
      </c>
      <c r="K406" s="6" t="s">
        <v>25</v>
      </c>
      <c r="L406" s="30" t="s">
        <v>33</v>
      </c>
      <c r="M406" s="30"/>
      <c r="N406" s="30"/>
    </row>
    <row r="407" spans="1:14" x14ac:dyDescent="0.25">
      <c r="A407" s="29">
        <v>7616719</v>
      </c>
      <c r="B407" s="29">
        <v>2022</v>
      </c>
      <c r="C407" s="29" t="s">
        <v>578</v>
      </c>
      <c r="D407" s="27" t="s">
        <v>563</v>
      </c>
      <c r="E407" s="27" t="s">
        <v>560</v>
      </c>
      <c r="F407" s="27" t="s">
        <v>561</v>
      </c>
      <c r="G407" s="27" t="s">
        <v>18</v>
      </c>
      <c r="H407" s="39">
        <v>102.8496</v>
      </c>
      <c r="I407" s="30">
        <v>13.001999999999999</v>
      </c>
      <c r="J407" s="30">
        <v>6</v>
      </c>
      <c r="K407" s="6" t="s">
        <v>25</v>
      </c>
      <c r="L407" s="30" t="s">
        <v>33</v>
      </c>
      <c r="M407" s="30"/>
      <c r="N407" s="30"/>
    </row>
    <row r="408" spans="1:14" x14ac:dyDescent="0.25">
      <c r="A408" s="29">
        <v>7527019</v>
      </c>
      <c r="B408" s="29">
        <v>2019</v>
      </c>
      <c r="C408" s="29" t="s">
        <v>579</v>
      </c>
      <c r="D408" s="27" t="s">
        <v>563</v>
      </c>
      <c r="E408" s="27" t="s">
        <v>560</v>
      </c>
      <c r="F408" s="27" t="s">
        <v>561</v>
      </c>
      <c r="G408" s="27" t="s">
        <v>29</v>
      </c>
      <c r="H408" s="39">
        <v>48.2</v>
      </c>
      <c r="I408" s="30">
        <v>99</v>
      </c>
      <c r="J408" s="30">
        <v>6</v>
      </c>
      <c r="K408" s="6" t="s">
        <v>25</v>
      </c>
      <c r="L408" s="30" t="s">
        <v>33</v>
      </c>
      <c r="M408" s="30"/>
      <c r="N408" s="30"/>
    </row>
    <row r="409" spans="1:14" x14ac:dyDescent="0.25">
      <c r="A409" s="29">
        <v>43539</v>
      </c>
      <c r="B409" s="29">
        <v>2020</v>
      </c>
      <c r="C409" s="29" t="s">
        <v>580</v>
      </c>
      <c r="D409" s="27" t="s">
        <v>563</v>
      </c>
      <c r="E409" s="27" t="s">
        <v>560</v>
      </c>
      <c r="F409" s="27" t="s">
        <v>561</v>
      </c>
      <c r="G409" s="27" t="s">
        <v>29</v>
      </c>
      <c r="H409" s="39">
        <v>35.131866666666667</v>
      </c>
      <c r="I409" s="30">
        <v>15</v>
      </c>
      <c r="J409" s="30">
        <v>6</v>
      </c>
      <c r="K409" s="6" t="s">
        <v>25</v>
      </c>
      <c r="L409" s="30" t="s">
        <v>33</v>
      </c>
      <c r="M409" s="30"/>
      <c r="N409" s="30"/>
    </row>
    <row r="410" spans="1:14" x14ac:dyDescent="0.25">
      <c r="A410" s="29">
        <v>7527020</v>
      </c>
      <c r="B410" s="29">
        <v>2020</v>
      </c>
      <c r="C410" s="29" t="s">
        <v>580</v>
      </c>
      <c r="D410" s="27" t="s">
        <v>563</v>
      </c>
      <c r="E410" s="27" t="s">
        <v>560</v>
      </c>
      <c r="F410" s="27" t="s">
        <v>561</v>
      </c>
      <c r="G410" s="27" t="s">
        <v>29</v>
      </c>
      <c r="H410" s="39">
        <v>47.28</v>
      </c>
      <c r="I410" s="30">
        <v>64.001999999999995</v>
      </c>
      <c r="J410" s="30">
        <v>6</v>
      </c>
      <c r="K410" s="6" t="s">
        <v>25</v>
      </c>
      <c r="L410" s="30" t="s">
        <v>33</v>
      </c>
      <c r="M410" s="30"/>
      <c r="N410" s="30"/>
    </row>
    <row r="411" spans="1:14" x14ac:dyDescent="0.25">
      <c r="A411" s="29">
        <v>7527021</v>
      </c>
      <c r="B411" s="29">
        <v>2021</v>
      </c>
      <c r="C411" s="29" t="s">
        <v>581</v>
      </c>
      <c r="D411" s="27" t="s">
        <v>563</v>
      </c>
      <c r="E411" s="27" t="s">
        <v>560</v>
      </c>
      <c r="F411" s="27" t="s">
        <v>561</v>
      </c>
      <c r="G411" s="27" t="s">
        <v>29</v>
      </c>
      <c r="H411" s="39">
        <v>48.204799999999999</v>
      </c>
      <c r="I411" s="30">
        <v>66</v>
      </c>
      <c r="J411" s="30">
        <v>6</v>
      </c>
      <c r="K411" s="6" t="s">
        <v>25</v>
      </c>
      <c r="L411" s="30" t="s">
        <v>33</v>
      </c>
      <c r="M411" s="30"/>
      <c r="N411" s="30"/>
    </row>
    <row r="412" spans="1:14" x14ac:dyDescent="0.25">
      <c r="A412" s="29">
        <v>42638</v>
      </c>
      <c r="B412" s="29">
        <v>2012</v>
      </c>
      <c r="C412" s="29" t="s">
        <v>582</v>
      </c>
      <c r="D412" s="27" t="s">
        <v>563</v>
      </c>
      <c r="E412" s="27" t="s">
        <v>560</v>
      </c>
      <c r="F412" s="27" t="s">
        <v>561</v>
      </c>
      <c r="G412" s="27" t="s">
        <v>18</v>
      </c>
      <c r="H412" s="39">
        <v>160</v>
      </c>
      <c r="I412" s="30">
        <v>1.002</v>
      </c>
      <c r="J412" s="30">
        <v>6</v>
      </c>
      <c r="K412" s="6" t="s">
        <v>25</v>
      </c>
      <c r="L412" s="30" t="s">
        <v>33</v>
      </c>
      <c r="M412" s="30"/>
      <c r="N412" s="30"/>
    </row>
    <row r="413" spans="1:14" x14ac:dyDescent="0.25">
      <c r="A413" s="29">
        <v>44951</v>
      </c>
      <c r="B413" s="29">
        <v>2018</v>
      </c>
      <c r="C413" s="29" t="s">
        <v>586</v>
      </c>
      <c r="D413" s="27" t="s">
        <v>587</v>
      </c>
      <c r="E413" s="27" t="s">
        <v>560</v>
      </c>
      <c r="F413" s="27" t="s">
        <v>561</v>
      </c>
      <c r="G413" s="27" t="s">
        <v>29</v>
      </c>
      <c r="H413" s="39">
        <v>47.618266666666671</v>
      </c>
      <c r="I413" s="30">
        <v>19.998000000000001</v>
      </c>
      <c r="J413" s="30">
        <v>6</v>
      </c>
      <c r="K413" s="6" t="s">
        <v>25</v>
      </c>
      <c r="L413" s="30" t="s">
        <v>33</v>
      </c>
      <c r="M413" s="30"/>
      <c r="N413" s="30"/>
    </row>
    <row r="414" spans="1:14" x14ac:dyDescent="0.25">
      <c r="A414" s="29">
        <v>44664</v>
      </c>
      <c r="B414" s="29">
        <v>2019</v>
      </c>
      <c r="C414" s="29" t="s">
        <v>589</v>
      </c>
      <c r="D414" s="27" t="s">
        <v>587</v>
      </c>
      <c r="E414" s="27" t="s">
        <v>560</v>
      </c>
      <c r="F414" s="27" t="s">
        <v>561</v>
      </c>
      <c r="G414" s="27" t="s">
        <v>29</v>
      </c>
      <c r="H414" s="39">
        <v>29.7728</v>
      </c>
      <c r="I414" s="30">
        <v>41.003999999999998</v>
      </c>
      <c r="J414" s="30">
        <v>12</v>
      </c>
      <c r="K414" s="6" t="s">
        <v>152</v>
      </c>
      <c r="L414" s="30" t="s">
        <v>33</v>
      </c>
      <c r="M414" s="30"/>
      <c r="N414" s="30"/>
    </row>
    <row r="415" spans="1:14" x14ac:dyDescent="0.25">
      <c r="A415" s="29">
        <v>44952</v>
      </c>
      <c r="B415" s="29">
        <v>2017</v>
      </c>
      <c r="C415" s="29" t="s">
        <v>591</v>
      </c>
      <c r="D415" s="27" t="s">
        <v>587</v>
      </c>
      <c r="E415" s="27" t="s">
        <v>560</v>
      </c>
      <c r="F415" s="27" t="s">
        <v>561</v>
      </c>
      <c r="G415" s="27" t="s">
        <v>18</v>
      </c>
      <c r="H415" s="39">
        <v>47.618266666666671</v>
      </c>
      <c r="I415" s="30">
        <v>18</v>
      </c>
      <c r="J415" s="30">
        <v>6</v>
      </c>
      <c r="K415" s="6" t="s">
        <v>25</v>
      </c>
      <c r="L415" s="30" t="s">
        <v>33</v>
      </c>
      <c r="M415" s="30"/>
      <c r="N415" s="30"/>
    </row>
    <row r="416" spans="1:14" x14ac:dyDescent="0.25">
      <c r="A416" s="29">
        <v>44635</v>
      </c>
      <c r="B416" s="29">
        <v>2015</v>
      </c>
      <c r="C416" s="29" t="s">
        <v>596</v>
      </c>
      <c r="D416" s="27" t="s">
        <v>595</v>
      </c>
      <c r="E416" s="27" t="s">
        <v>595</v>
      </c>
      <c r="F416" s="27" t="s">
        <v>561</v>
      </c>
      <c r="G416" s="27" t="s">
        <v>18</v>
      </c>
      <c r="H416" s="39">
        <v>37.155866666666668</v>
      </c>
      <c r="I416" s="30">
        <v>22.998000000000001</v>
      </c>
      <c r="J416" s="30">
        <v>6</v>
      </c>
      <c r="K416" s="6" t="s">
        <v>25</v>
      </c>
      <c r="L416" s="30" t="s">
        <v>33</v>
      </c>
      <c r="M416" s="30"/>
      <c r="N416" s="30"/>
    </row>
    <row r="417" spans="1:14" x14ac:dyDescent="0.25">
      <c r="A417" s="29">
        <v>44660</v>
      </c>
      <c r="B417" s="29">
        <v>2019</v>
      </c>
      <c r="C417" s="29" t="s">
        <v>597</v>
      </c>
      <c r="D417" s="27" t="s">
        <v>595</v>
      </c>
      <c r="E417" s="27" t="s">
        <v>595</v>
      </c>
      <c r="F417" s="27" t="s">
        <v>561</v>
      </c>
      <c r="G417" s="27" t="s">
        <v>29</v>
      </c>
      <c r="H417" s="39">
        <v>21.858266666666665</v>
      </c>
      <c r="I417" s="30">
        <v>48</v>
      </c>
      <c r="J417" s="30">
        <v>12</v>
      </c>
      <c r="K417" s="6" t="s">
        <v>152</v>
      </c>
      <c r="L417" s="30" t="s">
        <v>33</v>
      </c>
      <c r="M417" s="30"/>
      <c r="N417" s="30"/>
    </row>
    <row r="418" spans="1:14" x14ac:dyDescent="0.25">
      <c r="A418" s="29">
        <v>74178</v>
      </c>
      <c r="B418" s="29">
        <v>2014</v>
      </c>
      <c r="C418" s="29" t="s">
        <v>558</v>
      </c>
      <c r="D418" s="27" t="s">
        <v>559</v>
      </c>
      <c r="E418" s="27" t="s">
        <v>560</v>
      </c>
      <c r="F418" s="27" t="s">
        <v>561</v>
      </c>
      <c r="G418" s="27" t="s">
        <v>18</v>
      </c>
      <c r="H418" s="39">
        <v>36.262933333333336</v>
      </c>
      <c r="I418" s="30">
        <v>48</v>
      </c>
      <c r="J418" s="30">
        <v>6</v>
      </c>
      <c r="K418" s="6" t="s">
        <v>25</v>
      </c>
      <c r="L418" s="30" t="s">
        <v>33</v>
      </c>
      <c r="M418" s="30"/>
      <c r="N418" s="30"/>
    </row>
    <row r="419" spans="1:14" x14ac:dyDescent="0.25">
      <c r="A419" s="29">
        <v>4137419</v>
      </c>
      <c r="B419" s="29">
        <v>2019</v>
      </c>
      <c r="C419" s="29" t="s">
        <v>576</v>
      </c>
      <c r="D419" s="27" t="s">
        <v>563</v>
      </c>
      <c r="E419" s="27" t="s">
        <v>560</v>
      </c>
      <c r="F419" s="27" t="s">
        <v>561</v>
      </c>
      <c r="G419" s="27" t="s">
        <v>18</v>
      </c>
      <c r="H419" s="39">
        <v>48.204799999999999</v>
      </c>
      <c r="I419" s="30">
        <v>28.001999999999999</v>
      </c>
      <c r="J419" s="30">
        <v>6</v>
      </c>
      <c r="K419" s="6" t="s">
        <v>25</v>
      </c>
      <c r="L419" s="30" t="s">
        <v>33</v>
      </c>
      <c r="M419" s="30"/>
      <c r="N419" s="30"/>
    </row>
    <row r="420" spans="1:14" x14ac:dyDescent="0.25">
      <c r="A420" s="29">
        <v>7481418</v>
      </c>
      <c r="B420" s="29">
        <v>2018</v>
      </c>
      <c r="C420" s="29" t="s">
        <v>583</v>
      </c>
      <c r="D420" s="27" t="s">
        <v>584</v>
      </c>
      <c r="E420" s="27" t="s">
        <v>560</v>
      </c>
      <c r="F420" s="27" t="s">
        <v>561</v>
      </c>
      <c r="G420" s="27" t="s">
        <v>18</v>
      </c>
      <c r="H420" s="39">
        <v>37.891599999999997</v>
      </c>
      <c r="I420" s="30">
        <v>117</v>
      </c>
      <c r="J420" s="30">
        <v>12</v>
      </c>
      <c r="K420" s="6" t="s">
        <v>152</v>
      </c>
      <c r="L420" s="30" t="s">
        <v>33</v>
      </c>
      <c r="M420" s="30"/>
      <c r="N420" s="30"/>
    </row>
    <row r="421" spans="1:14" x14ac:dyDescent="0.25">
      <c r="A421" s="29">
        <v>7481419</v>
      </c>
      <c r="B421" s="29">
        <v>2019</v>
      </c>
      <c r="C421" s="29" t="s">
        <v>585</v>
      </c>
      <c r="D421" s="27" t="s">
        <v>584</v>
      </c>
      <c r="E421" s="27" t="s">
        <v>560</v>
      </c>
      <c r="F421" s="27" t="s">
        <v>561</v>
      </c>
      <c r="G421" s="27" t="s">
        <v>18</v>
      </c>
      <c r="H421" s="39">
        <v>37.891599999999997</v>
      </c>
      <c r="I421" s="30">
        <v>257.00400000000002</v>
      </c>
      <c r="J421" s="30">
        <v>12</v>
      </c>
      <c r="K421" s="6" t="s">
        <v>152</v>
      </c>
      <c r="L421" s="30" t="s">
        <v>33</v>
      </c>
      <c r="M421" s="30"/>
      <c r="N421" s="30"/>
    </row>
    <row r="422" spans="1:14" ht="17.25" x14ac:dyDescent="0.25">
      <c r="A422" s="32"/>
      <c r="B422" s="32"/>
      <c r="C422" s="35"/>
      <c r="D422" s="35"/>
      <c r="E422" s="35"/>
      <c r="F422" s="35"/>
      <c r="G422" s="35"/>
      <c r="H422" s="35"/>
      <c r="I422" s="35"/>
      <c r="J422" s="35"/>
      <c r="K422" s="32"/>
      <c r="L422" s="32"/>
      <c r="M422" s="32"/>
      <c r="N422" s="32"/>
    </row>
    <row r="423" spans="1:14" ht="17.25" x14ac:dyDescent="0.25">
      <c r="A423" s="9"/>
      <c r="B423" s="9"/>
      <c r="C423" s="31"/>
      <c r="D423" s="9"/>
      <c r="E423" s="9"/>
      <c r="F423" s="9"/>
      <c r="G423" s="9"/>
      <c r="H423" s="31"/>
      <c r="I423" s="31"/>
      <c r="J423" s="31"/>
      <c r="K423" s="31"/>
      <c r="L423" s="31"/>
      <c r="M423" s="31"/>
      <c r="N423" s="31"/>
    </row>
    <row r="424" spans="1:14" ht="17.25" x14ac:dyDescent="0.25">
      <c r="A424" s="8"/>
      <c r="B424" s="8"/>
      <c r="C424" s="9"/>
      <c r="D424" s="8"/>
      <c r="E424" s="8"/>
      <c r="F424" s="8"/>
      <c r="G424" s="8"/>
      <c r="H424" s="9"/>
      <c r="I424" s="9"/>
      <c r="J424" s="9"/>
      <c r="K424" s="9"/>
      <c r="L424" s="36"/>
      <c r="M424" s="36"/>
      <c r="N424" s="36"/>
    </row>
    <row r="425" spans="1:14" ht="17.25" x14ac:dyDescent="0.25">
      <c r="A425" s="33"/>
      <c r="B425" s="33"/>
      <c r="C425" s="8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</row>
    <row r="426" spans="1:14" ht="17.25" x14ac:dyDescent="0.25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</row>
    <row r="427" spans="1:14" ht="16.5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36"/>
      <c r="M427" s="36"/>
      <c r="N427" s="36"/>
    </row>
    <row r="428" spans="1:14" ht="16.5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36"/>
      <c r="M428" s="36"/>
      <c r="N428" s="36"/>
    </row>
    <row r="429" spans="1:14" ht="16.5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36"/>
      <c r="M429" s="36"/>
      <c r="N429" s="36"/>
    </row>
  </sheetData>
  <sheetProtection selectLockedCells="1" selectUnlockedCells="1"/>
  <phoneticPr fontId="22" type="noConversion"/>
  <conditionalFormatting sqref="B4:K4 A4:A421 L4:N421 B5:H346 I5:K421 B347:C421 E347:H421 D348:D421">
    <cfRule type="expression" priority="1">
      <formula>MOD(ROW(),2)=0</formula>
    </cfRule>
    <cfRule type="expression" dxfId="0" priority="2">
      <formula>MOD(ROW(),2)=0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6" ma:contentTypeDescription="Create a new document." ma:contentTypeScope="" ma:versionID="e1323aeed60908bd0bc6909e9faa5323">
  <xsd:schema xmlns:xsd="http://www.w3.org/2001/XMLSchema" xmlns:xs="http://www.w3.org/2001/XMLSchema" xmlns:p="http://schemas.microsoft.com/office/2006/metadata/properties" xmlns:ns2="30dd758e-ff9e-4cbd-9ced-273386dbd063" targetNamespace="http://schemas.microsoft.com/office/2006/metadata/properties" ma:root="true" ma:fieldsID="b1ee19972b273c0fd5dba597d6c3a7b3" ns2:_="">
    <xsd:import namespace="30dd758e-ff9e-4cbd-9ced-273386dbd0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21E0712-65BD-458D-8CE4-8BA4A21F86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36EE2C4-0780-4331-B0EC-623F83262DB2}">
  <ds:schemaRefs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2006/documentManagement/types"/>
    <ds:schemaRef ds:uri="30dd758e-ff9e-4cbd-9ced-273386dbd06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Fine Wine</vt:lpstr>
      <vt:lpstr>Historical SKUs</vt:lpstr>
      <vt:lpstr>Order Form </vt:lpstr>
      <vt:lpstr>Fine Wine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dcterms:created xsi:type="dcterms:W3CDTF">2023-07-31T09:36:09Z</dcterms:created>
  <dcterms:modified xsi:type="dcterms:W3CDTF">2024-04-26T14:06:24Z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